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terGaray\Desktop\"/>
    </mc:Choice>
  </mc:AlternateContent>
  <xr:revisionPtr revIDLastSave="0" documentId="13_ncr:1_{139218DA-B393-44AA-ADCC-0A996EADB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3" i="1" l="1"/>
  <c r="T112" i="1"/>
  <c r="T219" i="1"/>
  <c r="T218" i="1"/>
  <c r="T216" i="1"/>
  <c r="T215" i="1"/>
  <c r="U215" i="1" s="1"/>
  <c r="T213" i="1"/>
  <c r="T212" i="1"/>
  <c r="T210" i="1"/>
  <c r="T209" i="1"/>
  <c r="U209" i="1" s="1"/>
  <c r="T207" i="1"/>
  <c r="T206" i="1"/>
  <c r="T204" i="1"/>
  <c r="T203" i="1"/>
  <c r="U203" i="1" s="1"/>
  <c r="T201" i="1"/>
  <c r="T200" i="1"/>
  <c r="T198" i="1"/>
  <c r="T197" i="1"/>
  <c r="U197" i="1" s="1"/>
  <c r="T195" i="1"/>
  <c r="T194" i="1"/>
  <c r="T192" i="1"/>
  <c r="T191" i="1"/>
  <c r="U191" i="1" s="1"/>
  <c r="T189" i="1"/>
  <c r="T188" i="1"/>
  <c r="T186" i="1"/>
  <c r="T185" i="1"/>
  <c r="U185" i="1" s="1"/>
  <c r="T184" i="1"/>
  <c r="T183" i="1"/>
  <c r="T182" i="1"/>
  <c r="T181" i="1"/>
  <c r="T180" i="1"/>
  <c r="T179" i="1"/>
  <c r="T178" i="1"/>
  <c r="T177" i="1"/>
  <c r="T176" i="1"/>
  <c r="T175" i="1"/>
  <c r="T174" i="1"/>
  <c r="T173" i="1"/>
  <c r="U173" i="1" s="1"/>
  <c r="T172" i="1"/>
  <c r="T171" i="1"/>
  <c r="T170" i="1"/>
  <c r="T169" i="1"/>
  <c r="T168" i="1"/>
  <c r="T167" i="1"/>
  <c r="T166" i="1"/>
  <c r="T165" i="1"/>
  <c r="T164" i="1"/>
  <c r="T163" i="1"/>
  <c r="T162" i="1"/>
  <c r="T161" i="1"/>
  <c r="U161" i="1" s="1"/>
  <c r="T160" i="1"/>
  <c r="T159" i="1"/>
  <c r="T158" i="1"/>
  <c r="T157" i="1"/>
  <c r="T156" i="1"/>
  <c r="T155" i="1"/>
  <c r="T154" i="1"/>
  <c r="T153" i="1"/>
  <c r="T152" i="1"/>
  <c r="T151" i="1"/>
  <c r="T150" i="1"/>
  <c r="T149" i="1"/>
  <c r="U149" i="1" s="1"/>
  <c r="T145" i="1"/>
  <c r="T144" i="1"/>
  <c r="U138" i="1"/>
  <c r="T132" i="1"/>
  <c r="U111" i="1"/>
  <c r="U110" i="1"/>
  <c r="T103" i="1"/>
  <c r="T102" i="1"/>
  <c r="T100" i="1"/>
  <c r="T99" i="1"/>
  <c r="T98" i="1"/>
  <c r="T97" i="1"/>
  <c r="T92" i="1"/>
  <c r="T91" i="1"/>
  <c r="T89" i="1"/>
  <c r="T88" i="1"/>
  <c r="T87" i="1"/>
  <c r="U87" i="1" s="1"/>
  <c r="T86" i="1"/>
  <c r="T85" i="1"/>
  <c r="T83" i="1"/>
  <c r="T82" i="1"/>
  <c r="U82" i="1" s="1"/>
  <c r="T80" i="1"/>
  <c r="T74" i="1"/>
  <c r="U74" i="1" s="1"/>
  <c r="T67" i="1"/>
  <c r="U67" i="1" s="1"/>
  <c r="T69" i="1"/>
  <c r="T70" i="1"/>
  <c r="T72" i="1"/>
  <c r="U72" i="1" s="1"/>
  <c r="T76" i="1"/>
  <c r="U76" i="1" s="1"/>
  <c r="T78" i="1"/>
  <c r="U78" i="1" s="1"/>
  <c r="T95" i="1"/>
  <c r="T93" i="1"/>
  <c r="T65" i="1"/>
  <c r="T62" i="1"/>
  <c r="T57" i="1"/>
  <c r="T55" i="1"/>
  <c r="T53" i="1"/>
  <c r="T51" i="1"/>
  <c r="T49" i="1"/>
  <c r="T47" i="1"/>
  <c r="T45" i="1"/>
  <c r="T42" i="1"/>
  <c r="U42" i="1" s="1"/>
  <c r="T32" i="1"/>
  <c r="U32" i="1" s="1"/>
  <c r="T30" i="1"/>
  <c r="U30" i="1" s="1"/>
  <c r="T28" i="1"/>
  <c r="U28" i="1" s="1"/>
  <c r="T26" i="1"/>
  <c r="U26" i="1" s="1"/>
  <c r="T24" i="1"/>
  <c r="U24" i="1" s="1"/>
  <c r="T20" i="1"/>
  <c r="T19" i="1"/>
  <c r="T18" i="1"/>
  <c r="T17" i="1"/>
  <c r="T16" i="1"/>
  <c r="T10" i="1"/>
  <c r="T12" i="1"/>
  <c r="T11" i="1"/>
  <c r="U155" i="1" l="1"/>
  <c r="U158" i="1"/>
  <c r="U167" i="1"/>
  <c r="U170" i="1"/>
  <c r="U179" i="1"/>
  <c r="U182" i="1"/>
  <c r="U152" i="1"/>
  <c r="U164" i="1"/>
  <c r="U176" i="1"/>
  <c r="U188" i="1"/>
  <c r="U194" i="1"/>
  <c r="U200" i="1"/>
  <c r="U206" i="1"/>
  <c r="U212" i="1"/>
  <c r="U218" i="1"/>
  <c r="U97" i="1"/>
  <c r="U102" i="1"/>
  <c r="U91" i="1"/>
  <c r="U99" i="1"/>
  <c r="U85" i="1"/>
  <c r="U69" i="1"/>
  <c r="U89" i="1"/>
  <c r="U80" i="1"/>
  <c r="U19" i="1"/>
  <c r="U16" i="1"/>
</calcChain>
</file>

<file path=xl/sharedStrings.xml><?xml version="1.0" encoding="utf-8"?>
<sst xmlns="http://schemas.openxmlformats.org/spreadsheetml/2006/main" count="567" uniqueCount="146">
  <si>
    <r>
      <rPr>
        <b/>
        <sz val="8"/>
        <rFont val="Calibri"/>
        <family val="1"/>
      </rPr>
      <t>Ley Nº 5189/2014</t>
    </r>
  </si>
  <si>
    <r>
      <rPr>
        <sz val="5.5"/>
        <rFont val="Calibri"/>
        <family val="1"/>
      </rPr>
      <t>QUE ESTABLECE LA OBLIGATORIEDAD DE LA PROVISIÓN DE INFORMACIONES PÚBLICOS SOBRE REMUNERACIONES Y OTRAS RETRIBUCIONES ASIGNADAS AL SERVIDOR PÚBLICA DE LA REPUBLICA DEL PARAGUAY</t>
    </r>
  </si>
  <si>
    <r>
      <rPr>
        <b/>
        <sz val="6"/>
        <rFont val="Calibri"/>
        <family val="1"/>
      </rPr>
      <t>PLANILLA GENERAL DE PAGOS</t>
    </r>
  </si>
  <si>
    <r>
      <rPr>
        <b/>
        <sz val="5.5"/>
        <rFont val="Calibri"/>
        <family val="1"/>
      </rPr>
      <t>OEE: GOBERNACIÓN DEL XIV DEPARTAMENTO DE CANINDEYÚ</t>
    </r>
  </si>
  <si>
    <r>
      <rPr>
        <b/>
        <sz val="4.5"/>
        <rFont val="Calibri"/>
        <family val="1"/>
      </rPr>
      <t>N°</t>
    </r>
  </si>
  <si>
    <r>
      <rPr>
        <b/>
        <sz val="4.5"/>
        <rFont val="Calibri"/>
        <family val="1"/>
      </rPr>
      <t>C.I N°</t>
    </r>
  </si>
  <si>
    <r>
      <rPr>
        <b/>
        <sz val="4.5"/>
        <rFont val="Calibri"/>
        <family val="1"/>
      </rPr>
      <t>NOMBRE Y APELLIDO</t>
    </r>
  </si>
  <si>
    <r>
      <rPr>
        <b/>
        <sz val="4.5"/>
        <rFont val="Calibri"/>
        <family val="1"/>
      </rPr>
      <t>CONCEPTO</t>
    </r>
  </si>
  <si>
    <r>
      <rPr>
        <b/>
        <sz val="4.5"/>
        <rFont val="Calibri"/>
        <family val="1"/>
      </rPr>
      <t>DENOMINACIÓN</t>
    </r>
  </si>
  <si>
    <r>
      <rPr>
        <b/>
        <sz val="4.5"/>
        <rFont val="Calibri"/>
        <family val="1"/>
      </rPr>
      <t>ENERO</t>
    </r>
  </si>
  <si>
    <r>
      <rPr>
        <b/>
        <sz val="4.5"/>
        <rFont val="Calibri"/>
        <family val="1"/>
      </rPr>
      <t>FEBRERO</t>
    </r>
  </si>
  <si>
    <r>
      <rPr>
        <b/>
        <sz val="4.5"/>
        <rFont val="Calibri"/>
        <family val="1"/>
      </rPr>
      <t>MARZO</t>
    </r>
  </si>
  <si>
    <r>
      <rPr>
        <b/>
        <sz val="4.5"/>
        <rFont val="Calibri"/>
        <family val="1"/>
      </rPr>
      <t>ABRIL</t>
    </r>
  </si>
  <si>
    <r>
      <rPr>
        <b/>
        <sz val="4.5"/>
        <rFont val="Calibri"/>
        <family val="1"/>
      </rPr>
      <t>MAYO</t>
    </r>
  </si>
  <si>
    <r>
      <rPr>
        <b/>
        <sz val="4.5"/>
        <rFont val="Calibri"/>
        <family val="1"/>
      </rPr>
      <t>JUNIO</t>
    </r>
  </si>
  <si>
    <r>
      <rPr>
        <b/>
        <sz val="4.5"/>
        <rFont val="Calibri"/>
        <family val="1"/>
      </rPr>
      <t>JULIO</t>
    </r>
  </si>
  <si>
    <r>
      <rPr>
        <b/>
        <sz val="4.5"/>
        <rFont val="Calibri"/>
        <family val="1"/>
      </rPr>
      <t>AGOSTO</t>
    </r>
  </si>
  <si>
    <r>
      <rPr>
        <b/>
        <sz val="4.5"/>
        <rFont val="Calibri"/>
        <family val="1"/>
      </rPr>
      <t>SETIEMBRE</t>
    </r>
  </si>
  <si>
    <r>
      <rPr>
        <b/>
        <sz val="4.5"/>
        <rFont val="Calibri"/>
        <family val="1"/>
      </rPr>
      <t>OCTUBRE</t>
    </r>
  </si>
  <si>
    <r>
      <rPr>
        <b/>
        <sz val="4.5"/>
        <rFont val="Calibri"/>
        <family val="1"/>
      </rPr>
      <t>NOVIEMBRE</t>
    </r>
  </si>
  <si>
    <r>
      <rPr>
        <b/>
        <sz val="4.5"/>
        <rFont val="Calibri"/>
        <family val="1"/>
      </rPr>
      <t>DICIEMBRE</t>
    </r>
  </si>
  <si>
    <r>
      <rPr>
        <b/>
        <sz val="4.5"/>
        <rFont val="Calibri"/>
        <family val="1"/>
      </rPr>
      <t>AGUINALDOS</t>
    </r>
  </si>
  <si>
    <r>
      <rPr>
        <b/>
        <sz val="4.5"/>
        <rFont val="Calibri"/>
        <family val="1"/>
      </rPr>
      <t>SUBTOTAL</t>
    </r>
  </si>
  <si>
    <r>
      <rPr>
        <b/>
        <sz val="4.5"/>
        <rFont val="Calibri"/>
        <family val="1"/>
      </rPr>
      <t>TOTALES</t>
    </r>
  </si>
  <si>
    <r>
      <rPr>
        <sz val="4"/>
        <rFont val="Calibri"/>
        <family val="1"/>
      </rPr>
      <t>CESAR RAMIREZ</t>
    </r>
  </si>
  <si>
    <r>
      <rPr>
        <sz val="4"/>
        <rFont val="Calibri"/>
        <family val="1"/>
      </rPr>
      <t>Sueldos</t>
    </r>
  </si>
  <si>
    <r>
      <rPr>
        <sz val="4"/>
        <rFont val="Calibri"/>
        <family val="1"/>
      </rPr>
      <t>Gastos de Representación</t>
    </r>
  </si>
  <si>
    <r>
      <rPr>
        <sz val="4"/>
        <rFont val="Calibri"/>
        <family val="1"/>
      </rPr>
      <t>Subsidio para la Salud</t>
    </r>
  </si>
  <si>
    <r>
      <rPr>
        <sz val="4"/>
        <rFont val="Calibri"/>
        <family val="1"/>
      </rPr>
      <t>-</t>
    </r>
  </si>
  <si>
    <r>
      <rPr>
        <sz val="4"/>
        <rFont val="Calibri"/>
        <family val="1"/>
      </rPr>
      <t>CARLOS ANTONIO MARTÍNEZ LÓPEZ</t>
    </r>
  </si>
  <si>
    <r>
      <rPr>
        <sz val="4"/>
        <rFont val="Calibri"/>
        <family val="1"/>
      </rPr>
      <t>Remuneración Extraordinaria</t>
    </r>
  </si>
  <si>
    <r>
      <rPr>
        <sz val="4"/>
        <rFont val="Calibri"/>
        <family val="1"/>
      </rPr>
      <t>Jornales</t>
    </r>
  </si>
  <si>
    <r>
      <rPr>
        <sz val="4"/>
        <rFont val="Calibri"/>
        <family val="1"/>
      </rPr>
      <t>Viáticos</t>
    </r>
  </si>
  <si>
    <r>
      <rPr>
        <sz val="4"/>
        <rFont val="Calibri"/>
        <family val="1"/>
      </rPr>
      <t>HECTOR RUBÉN GARAYO</t>
    </r>
  </si>
  <si>
    <r>
      <rPr>
        <sz val="4"/>
        <rFont val="Calibri"/>
        <family val="1"/>
      </rPr>
      <t>JOSE DOMINGO RODI</t>
    </r>
  </si>
  <si>
    <r>
      <rPr>
        <sz val="4"/>
        <rFont val="Calibri"/>
        <family val="1"/>
      </rPr>
      <t>OSCAR R. SALINAS</t>
    </r>
  </si>
  <si>
    <r>
      <rPr>
        <sz val="4"/>
        <rFont val="Calibri"/>
        <family val="1"/>
      </rPr>
      <t>ANTONIA R. SALINAS</t>
    </r>
  </si>
  <si>
    <r>
      <rPr>
        <sz val="4"/>
        <rFont val="Calibri"/>
        <family val="1"/>
      </rPr>
      <t>RICARDO GONZALEZ ORTIZ</t>
    </r>
  </si>
  <si>
    <r>
      <rPr>
        <sz val="4"/>
        <rFont val="Calibri"/>
        <family val="1"/>
      </rPr>
      <t>CESAR A. AYALA ACOSTA</t>
    </r>
  </si>
  <si>
    <r>
      <rPr>
        <sz val="4"/>
        <rFont val="Calibri"/>
        <family val="1"/>
      </rPr>
      <t>FIDELINA GONZALEZ</t>
    </r>
  </si>
  <si>
    <r>
      <rPr>
        <sz val="4"/>
        <rFont val="Calibri"/>
        <family val="1"/>
      </rPr>
      <t>JULIO C. MELGAREJO</t>
    </r>
  </si>
  <si>
    <r>
      <rPr>
        <sz val="4"/>
        <rFont val="Calibri"/>
        <family val="1"/>
      </rPr>
      <t>Víaticos</t>
    </r>
  </si>
  <si>
    <r>
      <rPr>
        <sz val="4"/>
        <rFont val="Calibri"/>
        <family val="1"/>
      </rPr>
      <t>ORLIS ADALBERTO LÓPEZ</t>
    </r>
  </si>
  <si>
    <r>
      <rPr>
        <sz val="4"/>
        <rFont val="Calibri"/>
        <family val="1"/>
      </rPr>
      <t>CYNTHIA ROTELA</t>
    </r>
  </si>
  <si>
    <r>
      <rPr>
        <sz val="4"/>
        <rFont val="Calibri"/>
        <family val="1"/>
      </rPr>
      <t>EDGAR RAUL GARAY FLORENTIN</t>
    </r>
  </si>
  <si>
    <r>
      <rPr>
        <sz val="4"/>
        <rFont val="Calibri"/>
        <family val="1"/>
      </rPr>
      <t>ANUNCIO RUIZ ORREGO</t>
    </r>
  </si>
  <si>
    <r>
      <rPr>
        <sz val="4"/>
        <rFont val="Calibri"/>
        <family val="1"/>
      </rPr>
      <t>RAUL ADELIO GODOY MUJICA</t>
    </r>
  </si>
  <si>
    <r>
      <rPr>
        <sz val="4"/>
        <rFont val="Calibri"/>
        <family val="1"/>
      </rPr>
      <t>VICTOR AMADO TORALES</t>
    </r>
  </si>
  <si>
    <r>
      <rPr>
        <sz val="4"/>
        <rFont val="Calibri"/>
        <family val="1"/>
      </rPr>
      <t>FREDI ANTONIO GALEANO</t>
    </r>
  </si>
  <si>
    <r>
      <rPr>
        <sz val="4"/>
        <rFont val="Calibri"/>
        <family val="1"/>
      </rPr>
      <t>MARIA LETICIA BOGADO</t>
    </r>
  </si>
  <si>
    <r>
      <rPr>
        <sz val="4"/>
        <rFont val="Calibri"/>
        <family val="1"/>
      </rPr>
      <t>ALCIDES RAMON BAEZ</t>
    </r>
  </si>
  <si>
    <r>
      <rPr>
        <sz val="4"/>
        <rFont val="Calibri"/>
        <family val="1"/>
      </rPr>
      <t>LUIS ALBERTO AMARILLA</t>
    </r>
  </si>
  <si>
    <r>
      <rPr>
        <sz val="4"/>
        <rFont val="Calibri"/>
        <family val="1"/>
      </rPr>
      <t>PEDRO CELESTINO MOREL</t>
    </r>
  </si>
  <si>
    <r>
      <rPr>
        <sz val="4"/>
        <rFont val="Calibri"/>
        <family val="1"/>
      </rPr>
      <t>ANA LORENA RODRIGUEZ COLMAN</t>
    </r>
  </si>
  <si>
    <r>
      <rPr>
        <sz val="4"/>
        <rFont val="Calibri"/>
        <family val="1"/>
      </rPr>
      <t>JORGE JARA</t>
    </r>
  </si>
  <si>
    <r>
      <rPr>
        <sz val="4"/>
        <rFont val="Calibri"/>
        <family val="1"/>
      </rPr>
      <t>SELVA RAQUEL GUILLEN GONZALEZ</t>
    </r>
  </si>
  <si>
    <r>
      <rPr>
        <sz val="4"/>
        <rFont val="Calibri"/>
        <family val="1"/>
      </rPr>
      <t>DIDO JUAN ITURBE GONZALEZ</t>
    </r>
  </si>
  <si>
    <r>
      <rPr>
        <sz val="4"/>
        <rFont val="Calibri"/>
        <family val="1"/>
      </rPr>
      <t>ROSANA ELIZABETH PORTILLO</t>
    </r>
  </si>
  <si>
    <r>
      <rPr>
        <sz val="4"/>
        <rFont val="Calibri"/>
        <family val="1"/>
      </rPr>
      <t>AGUSTINA ARACEL ITURBE MOREL</t>
    </r>
  </si>
  <si>
    <r>
      <rPr>
        <sz val="4"/>
        <rFont val="Calibri"/>
        <family val="1"/>
      </rPr>
      <t>HUGO ARSENIO VAZQUEZ BIANCONI</t>
    </r>
  </si>
  <si>
    <r>
      <rPr>
        <sz val="4"/>
        <rFont val="Calibri"/>
        <family val="1"/>
      </rPr>
      <t>ELIZARDO MALDONADO</t>
    </r>
  </si>
  <si>
    <r>
      <rPr>
        <sz val="4"/>
        <rFont val="Calibri"/>
        <family val="1"/>
      </rPr>
      <t>VICTOR HUGO ZARATE A.</t>
    </r>
  </si>
  <si>
    <r>
      <rPr>
        <sz val="4"/>
        <rFont val="Calibri"/>
        <family val="1"/>
      </rPr>
      <t>SILVIO SALVADOR AGÜERO S.</t>
    </r>
  </si>
  <si>
    <r>
      <rPr>
        <sz val="4"/>
        <rFont val="Calibri"/>
        <family val="1"/>
      </rPr>
      <t>MARTHA PEREIRA ORTELLADO</t>
    </r>
  </si>
  <si>
    <r>
      <rPr>
        <sz val="4"/>
        <rFont val="Calibri"/>
        <family val="1"/>
      </rPr>
      <t>WILSON DARIO VILLASANTI M.</t>
    </r>
  </si>
  <si>
    <r>
      <rPr>
        <sz val="4"/>
        <rFont val="Calibri"/>
        <family val="1"/>
      </rPr>
      <t>LAURA BEATRIZ JIMENEZ ALMADA</t>
    </r>
  </si>
  <si>
    <r>
      <rPr>
        <sz val="4"/>
        <rFont val="Calibri"/>
        <family val="1"/>
      </rPr>
      <t>FRANCISCO VILLALBA RAMIREZ</t>
    </r>
  </si>
  <si>
    <r>
      <rPr>
        <sz val="4"/>
        <rFont val="Calibri"/>
        <family val="1"/>
      </rPr>
      <t>CESAR ARLINDO SANABRIA G.</t>
    </r>
  </si>
  <si>
    <r>
      <rPr>
        <sz val="4"/>
        <rFont val="Calibri"/>
        <family val="1"/>
      </rPr>
      <t>Honorarios Profesionales</t>
    </r>
  </si>
  <si>
    <r>
      <rPr>
        <sz val="4"/>
        <rFont val="Calibri"/>
        <family val="1"/>
      </rPr>
      <t>MATIAS EMMANUEL IDOYAGA</t>
    </r>
  </si>
  <si>
    <r>
      <rPr>
        <sz val="4"/>
        <rFont val="Calibri"/>
        <family val="1"/>
      </rPr>
      <t>Ever Ismael Cardozo Ramirez</t>
    </r>
  </si>
  <si>
    <r>
      <rPr>
        <sz val="4"/>
        <rFont val="Calibri"/>
        <family val="1"/>
      </rPr>
      <t>Fernando José Gauto Paredes</t>
    </r>
  </si>
  <si>
    <r>
      <rPr>
        <sz val="4"/>
        <rFont val="Calibri"/>
        <family val="1"/>
      </rPr>
      <t>Oscar Osorio Torres</t>
    </r>
  </si>
  <si>
    <r>
      <rPr>
        <sz val="4"/>
        <rFont val="Calibri"/>
        <family val="1"/>
      </rPr>
      <t>Rebeca Noemi González Rivas</t>
    </r>
  </si>
  <si>
    <r>
      <rPr>
        <sz val="4"/>
        <rFont val="Calibri"/>
        <family val="1"/>
      </rPr>
      <t>Hermelinda Ramona Noguera Torres</t>
    </r>
  </si>
  <si>
    <r>
      <rPr>
        <sz val="4"/>
        <rFont val="Calibri"/>
        <family val="1"/>
      </rPr>
      <t>Marcial Godoy Marin</t>
    </r>
  </si>
  <si>
    <r>
      <rPr>
        <sz val="4"/>
        <rFont val="Calibri"/>
        <family val="1"/>
      </rPr>
      <t>Francisco Javier Rodi Estigarribia</t>
    </r>
  </si>
  <si>
    <r>
      <rPr>
        <sz val="4"/>
        <rFont val="Calibri"/>
        <family val="1"/>
      </rPr>
      <t>Maximo Moreno Amarilla</t>
    </r>
  </si>
  <si>
    <r>
      <rPr>
        <sz val="4"/>
        <rFont val="Calibri"/>
        <family val="1"/>
      </rPr>
      <t>Carlos Enrique Macedo Leiva</t>
    </r>
  </si>
  <si>
    <r>
      <rPr>
        <sz val="4"/>
        <rFont val="Calibri"/>
        <family val="1"/>
      </rPr>
      <t>Juana Antonia Esquivel Cabrera</t>
    </r>
  </si>
  <si>
    <r>
      <rPr>
        <sz val="4"/>
        <rFont val="Calibri"/>
        <family val="1"/>
      </rPr>
      <t>María Nidia Rodriguez Fretes</t>
    </r>
  </si>
  <si>
    <r>
      <rPr>
        <sz val="4"/>
        <rFont val="Calibri"/>
        <family val="1"/>
      </rPr>
      <t>Nino Eusebio Cantero Ortega</t>
    </r>
  </si>
  <si>
    <r>
      <rPr>
        <sz val="4"/>
        <rFont val="Calibri"/>
        <family val="1"/>
      </rPr>
      <t>César Fernando Ibarra Sanabria</t>
    </r>
  </si>
  <si>
    <r>
      <rPr>
        <sz val="4"/>
        <rFont val="Calibri"/>
        <family val="1"/>
      </rPr>
      <t>Victoria Elizabeth Santacruz Torales</t>
    </r>
  </si>
  <si>
    <r>
      <rPr>
        <sz val="4"/>
        <rFont val="Calibri"/>
        <family val="1"/>
      </rPr>
      <t>Juana Karina Sosa Franco</t>
    </r>
  </si>
  <si>
    <r>
      <rPr>
        <sz val="4"/>
        <rFont val="Calibri"/>
        <family val="1"/>
      </rPr>
      <t>Sabina Patricia Fleitas Ferreira</t>
    </r>
  </si>
  <si>
    <r>
      <rPr>
        <sz val="4"/>
        <rFont val="Calibri"/>
        <family val="1"/>
      </rPr>
      <t>Daisy Dahiana Colman Rotela</t>
    </r>
  </si>
  <si>
    <r>
      <rPr>
        <sz val="4"/>
        <rFont val="Calibri"/>
        <family val="1"/>
      </rPr>
      <t>Edilio Rivas López</t>
    </r>
  </si>
  <si>
    <r>
      <rPr>
        <sz val="4"/>
        <rFont val="Calibri"/>
        <family val="1"/>
      </rPr>
      <t>Maria Leticia López Rios</t>
    </r>
  </si>
  <si>
    <r>
      <rPr>
        <sz val="4"/>
        <rFont val="Calibri"/>
        <family val="1"/>
      </rPr>
      <t>Rosana E. Rojas Balbuena</t>
    </r>
  </si>
  <si>
    <r>
      <rPr>
        <sz val="4"/>
        <rFont val="Calibri"/>
        <family val="1"/>
      </rPr>
      <t>Mario Alcides Burgos</t>
    </r>
  </si>
  <si>
    <r>
      <rPr>
        <sz val="4"/>
        <rFont val="Calibri"/>
        <family val="1"/>
      </rPr>
      <t>Edgar Manuel Urizar Britez</t>
    </r>
  </si>
  <si>
    <r>
      <rPr>
        <sz val="4"/>
        <rFont val="Calibri"/>
        <family val="1"/>
      </rPr>
      <t>Alva Blanca Garrido González</t>
    </r>
  </si>
  <si>
    <r>
      <rPr>
        <sz val="4"/>
        <rFont val="Calibri"/>
        <family val="1"/>
      </rPr>
      <t>Ramona B. Garcia de Cabañas</t>
    </r>
  </si>
  <si>
    <r>
      <rPr>
        <sz val="4"/>
        <rFont val="Calibri"/>
        <family val="1"/>
      </rPr>
      <t>Pedro Antonio Romero</t>
    </r>
  </si>
  <si>
    <r>
      <rPr>
        <sz val="4"/>
        <rFont val="Calibri"/>
        <family val="1"/>
      </rPr>
      <t>Maria Gloria Chamorro Bustamante</t>
    </r>
  </si>
  <si>
    <r>
      <rPr>
        <sz val="4"/>
        <rFont val="Calibri"/>
        <family val="1"/>
      </rPr>
      <t>Griselda Frutos Cardozo</t>
    </r>
  </si>
  <si>
    <r>
      <rPr>
        <sz val="4"/>
        <rFont val="Calibri"/>
        <family val="1"/>
      </rPr>
      <t>Lino Gómez Cabrera</t>
    </r>
  </si>
  <si>
    <r>
      <rPr>
        <sz val="4"/>
        <rFont val="Calibri"/>
        <family val="1"/>
      </rPr>
      <t>Carmelo Amarilla González</t>
    </r>
  </si>
  <si>
    <r>
      <rPr>
        <sz val="4"/>
        <rFont val="Calibri"/>
        <family val="1"/>
      </rPr>
      <t>José Clyde Iturbe Gonzalez</t>
    </r>
  </si>
  <si>
    <r>
      <rPr>
        <sz val="4"/>
        <rFont val="Calibri"/>
        <family val="1"/>
      </rPr>
      <t>Ada Francielle Marín Paniagua</t>
    </r>
  </si>
  <si>
    <r>
      <rPr>
        <sz val="4"/>
        <rFont val="Calibri"/>
        <family val="1"/>
      </rPr>
      <t>Santa Lucia Galeano Esquivel</t>
    </r>
  </si>
  <si>
    <r>
      <rPr>
        <sz val="4"/>
        <rFont val="Calibri"/>
        <family val="1"/>
      </rPr>
      <t>Ana Raquel Mareco de González Maya</t>
    </r>
  </si>
  <si>
    <r>
      <rPr>
        <sz val="4"/>
        <rFont val="Calibri"/>
        <family val="1"/>
      </rPr>
      <t>Carlos Ortiz Coronel</t>
    </r>
  </si>
  <si>
    <r>
      <rPr>
        <sz val="4"/>
        <rFont val="Calibri"/>
        <family val="1"/>
      </rPr>
      <t>PABLO DARIO HEREBIA</t>
    </r>
  </si>
  <si>
    <r>
      <rPr>
        <sz val="4"/>
        <rFont val="Calibri"/>
        <family val="1"/>
      </rPr>
      <t>Dietas</t>
    </r>
  </si>
  <si>
    <r>
      <rPr>
        <sz val="4"/>
        <rFont val="Calibri"/>
        <family val="1"/>
      </rPr>
      <t>MONICA BEATRIZ BIANCHETTO</t>
    </r>
  </si>
  <si>
    <r>
      <rPr>
        <sz val="4"/>
        <rFont val="Calibri"/>
        <family val="1"/>
      </rPr>
      <t>FELIX GUSTAVO ROMERO</t>
    </r>
  </si>
  <si>
    <r>
      <rPr>
        <sz val="4"/>
        <rFont val="Calibri"/>
        <family val="1"/>
      </rPr>
      <t>ARNALDO ANDRES BRITEZ</t>
    </r>
  </si>
  <si>
    <r>
      <rPr>
        <sz val="4"/>
        <rFont val="Calibri"/>
        <family val="1"/>
      </rPr>
      <t>ROLENDIO MARTINEZ CANTERO</t>
    </r>
  </si>
  <si>
    <r>
      <rPr>
        <sz val="4"/>
        <rFont val="Calibri"/>
        <family val="1"/>
      </rPr>
      <t>BENITO RICARDO AGUAYO</t>
    </r>
  </si>
  <si>
    <r>
      <rPr>
        <sz val="4"/>
        <rFont val="Calibri"/>
        <family val="1"/>
      </rPr>
      <t>NELSON AYALA GONZALEZ</t>
    </r>
  </si>
  <si>
    <r>
      <rPr>
        <sz val="4"/>
        <rFont val="Calibri"/>
        <family val="1"/>
      </rPr>
      <t>WILFRIDO MACCORITTO CAJE</t>
    </r>
  </si>
  <si>
    <r>
      <rPr>
        <sz val="4"/>
        <rFont val="Calibri"/>
        <family val="1"/>
      </rPr>
      <t>DIOSNEL COLMAN OZUNA</t>
    </r>
  </si>
  <si>
    <r>
      <rPr>
        <sz val="4"/>
        <rFont val="Calibri"/>
        <family val="1"/>
      </rPr>
      <t>LIGIA NORIA DUARTE</t>
    </r>
  </si>
  <si>
    <r>
      <rPr>
        <sz val="4"/>
        <rFont val="Calibri"/>
        <family val="1"/>
      </rPr>
      <t>JUAN CARLOS PACHER OJEDA</t>
    </r>
  </si>
  <si>
    <t>CORRESPONDIENTE AL EJERCICIO FISCAL 2023</t>
  </si>
  <si>
    <t>-</t>
  </si>
  <si>
    <t>NELSON JAVIER MARTINEZ PORTILLO</t>
  </si>
  <si>
    <t>Subsidio para la Salud</t>
  </si>
  <si>
    <t>Remuneración Extraordinaria</t>
  </si>
  <si>
    <t>CLAUDIA ADRIANA FRETES</t>
  </si>
  <si>
    <t>MILCIADES CAÑETE LOPEZ</t>
  </si>
  <si>
    <t>OLIVER ENMANUEL MERELEZ</t>
  </si>
  <si>
    <t>MONICA BEATRIZ BIANCHETTO</t>
  </si>
  <si>
    <t xml:space="preserve">ANDRES OSVALDO FERNANDEZ </t>
  </si>
  <si>
    <t>DIOSNEL COLMAN OZUNA</t>
  </si>
  <si>
    <t>VIVIAN RAMONA FRASCUELLI BARRETO</t>
  </si>
  <si>
    <t>RODOLFO HIDALGO</t>
  </si>
  <si>
    <t>Nancy Rosana Benitez</t>
  </si>
  <si>
    <t>Jornales</t>
  </si>
  <si>
    <t>Eunice Pavon Peralta</t>
  </si>
  <si>
    <t xml:space="preserve">RANULFO C.GALEANO </t>
  </si>
  <si>
    <t>JOEL ANDRES RECALDE CABALLERO</t>
  </si>
  <si>
    <t>JOSE GILL CALDERON</t>
  </si>
  <si>
    <t>ARNALDO NUÑEZ FERNANDEZ</t>
  </si>
  <si>
    <t>CARLOS AUGUSTO COLMAN</t>
  </si>
  <si>
    <t>FREDI BRITOS</t>
  </si>
  <si>
    <t>RICARDO VARGAS</t>
  </si>
  <si>
    <t>MARY ESTELA GUACHIRE</t>
  </si>
  <si>
    <t>EUSEBIO MILCIADES ROJAS</t>
  </si>
  <si>
    <t>NILSON QUINTANA</t>
  </si>
  <si>
    <t>PEDRO AQUINO</t>
  </si>
  <si>
    <t>LILIANA ROCIO IRALA</t>
  </si>
  <si>
    <t>CARLOS MIGUEL OZORIO</t>
  </si>
  <si>
    <t>FIDELINO RUIZ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</si>
</sst>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b/>
      <sz val="8"/>
      <name val="Calibri"/>
    </font>
    <font>
      <sz val="5.5"/>
      <name val="Calibri"/>
    </font>
    <font>
      <b/>
      <sz val="6"/>
      <name val="Calibri"/>
    </font>
    <font>
      <b/>
      <sz val="5.5"/>
      <name val="Calibri"/>
    </font>
    <font>
      <b/>
      <sz val="4.5"/>
      <name val="Calibri"/>
    </font>
    <font>
      <sz val="4"/>
      <color rgb="FF000000"/>
      <name val="Calibri"/>
      <family val="2"/>
    </font>
    <font>
      <sz val="4"/>
      <name val="Calibri"/>
    </font>
    <font>
      <b/>
      <sz val="4.5"/>
      <color rgb="FF000000"/>
      <name val="Calibri"/>
      <family val="2"/>
    </font>
    <font>
      <b/>
      <sz val="8"/>
      <name val="Calibri"/>
      <family val="1"/>
    </font>
    <font>
      <sz val="5.5"/>
      <name val="Calibri"/>
      <family val="1"/>
    </font>
    <font>
      <b/>
      <sz val="6"/>
      <name val="Calibri"/>
      <family val="1"/>
    </font>
    <font>
      <b/>
      <sz val="5.5"/>
      <name val="Calibri"/>
      <family val="1"/>
    </font>
    <font>
      <b/>
      <sz val="4.5"/>
      <name val="Calibri"/>
      <family val="1"/>
    </font>
    <font>
      <sz val="4"/>
      <name val="Calibri"/>
      <family val="1"/>
    </font>
    <font>
      <sz val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top" shrinkToFit="1"/>
    </xf>
    <xf numFmtId="0" fontId="7" fillId="2" borderId="1" xfId="0" applyFont="1" applyFill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3" fontId="6" fillId="2" borderId="2" xfId="0" applyNumberFormat="1" applyFont="1" applyFill="1" applyBorder="1" applyAlignment="1">
      <alignment horizontal="right" vertical="top" shrinkToFit="1"/>
    </xf>
    <xf numFmtId="3" fontId="6" fillId="2" borderId="3" xfId="0" applyNumberFormat="1" applyFont="1" applyFill="1" applyBorder="1" applyAlignment="1">
      <alignment horizontal="right" vertical="top" shrinkToFit="1"/>
    </xf>
    <xf numFmtId="1" fontId="6" fillId="2" borderId="8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left" vertical="top" wrapText="1"/>
    </xf>
    <xf numFmtId="1" fontId="6" fillId="2" borderId="15" xfId="0" applyNumberFormat="1" applyFont="1" applyFill="1" applyBorder="1" applyAlignment="1">
      <alignment horizontal="center" vertical="center" shrinkToFit="1"/>
    </xf>
    <xf numFmtId="1" fontId="6" fillId="2" borderId="9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right" vertical="top" wrapText="1" indent="1"/>
    </xf>
    <xf numFmtId="0" fontId="0" fillId="2" borderId="1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3" borderId="0" xfId="0" applyFill="1" applyBorder="1" applyAlignment="1">
      <alignment horizontal="left" vertical="top"/>
    </xf>
    <xf numFmtId="3" fontId="6" fillId="2" borderId="1" xfId="0" applyNumberFormat="1" applyFont="1" applyFill="1" applyBorder="1" applyAlignment="1">
      <alignment horizontal="center" vertical="top" shrinkToFit="1"/>
    </xf>
    <xf numFmtId="3" fontId="8" fillId="2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horizontal="center" vertical="center" shrinkToFit="1"/>
    </xf>
    <xf numFmtId="3" fontId="8" fillId="3" borderId="0" xfId="0" applyNumberFormat="1" applyFont="1" applyFill="1" applyBorder="1" applyAlignment="1">
      <alignment horizontal="center" vertical="center" shrinkToFit="1"/>
    </xf>
    <xf numFmtId="3" fontId="8" fillId="3" borderId="0" xfId="0" applyNumberFormat="1" applyFont="1" applyFill="1" applyBorder="1" applyAlignment="1">
      <alignment horizontal="left" vertical="top" indent="2" shrinkToFit="1"/>
    </xf>
    <xf numFmtId="1" fontId="6" fillId="2" borderId="4" xfId="0" applyNumberFormat="1" applyFont="1" applyFill="1" applyBorder="1" applyAlignment="1">
      <alignment horizontal="left" vertical="top" shrinkToFit="1"/>
    </xf>
    <xf numFmtId="1" fontId="6" fillId="2" borderId="5" xfId="0" applyNumberFormat="1" applyFont="1" applyFill="1" applyBorder="1" applyAlignment="1">
      <alignment horizontal="left" vertical="top" shrinkToFit="1"/>
    </xf>
    <xf numFmtId="1" fontId="6" fillId="2" borderId="6" xfId="0" applyNumberFormat="1" applyFont="1" applyFill="1" applyBorder="1" applyAlignment="1">
      <alignment horizontal="left" vertical="top" shrinkToFit="1"/>
    </xf>
    <xf numFmtId="3" fontId="6" fillId="2" borderId="4" xfId="0" applyNumberFormat="1" applyFont="1" applyFill="1" applyBorder="1" applyAlignment="1">
      <alignment horizontal="left" vertical="top" indent="1" shrinkToFit="1"/>
    </xf>
    <xf numFmtId="3" fontId="6" fillId="2" borderId="5" xfId="0" applyNumberFormat="1" applyFont="1" applyFill="1" applyBorder="1" applyAlignment="1">
      <alignment horizontal="left" vertical="top" indent="1" shrinkToFit="1"/>
    </xf>
    <xf numFmtId="3" fontId="6" fillId="2" borderId="6" xfId="0" applyNumberFormat="1" applyFont="1" applyFill="1" applyBorder="1" applyAlignment="1">
      <alignment horizontal="left" vertical="top" indent="1" shrinkToFit="1"/>
    </xf>
    <xf numFmtId="0" fontId="14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right" vertical="top" shrinkToFit="1"/>
    </xf>
    <xf numFmtId="3" fontId="6" fillId="2" borderId="3" xfId="0" applyNumberFormat="1" applyFont="1" applyFill="1" applyBorder="1" applyAlignment="1">
      <alignment horizontal="right" vertical="top" shrinkToFit="1"/>
    </xf>
    <xf numFmtId="3" fontId="8" fillId="2" borderId="4" xfId="0" applyNumberFormat="1" applyFont="1" applyFill="1" applyBorder="1" applyAlignment="1">
      <alignment horizontal="center" vertical="center" shrinkToFit="1"/>
    </xf>
    <xf numFmtId="3" fontId="8" fillId="2" borderId="5" xfId="0" applyNumberFormat="1" applyFont="1" applyFill="1" applyBorder="1" applyAlignment="1">
      <alignment horizontal="center" vertical="center" shrinkToFit="1"/>
    </xf>
    <xf numFmtId="3" fontId="8" fillId="2" borderId="6" xfId="0" applyNumberFormat="1" applyFont="1" applyFill="1" applyBorder="1" applyAlignment="1">
      <alignment horizontal="center" vertical="center" shrinkToFit="1"/>
    </xf>
    <xf numFmtId="1" fontId="6" fillId="2" borderId="4" xfId="0" applyNumberFormat="1" applyFont="1" applyFill="1" applyBorder="1" applyAlignment="1">
      <alignment horizontal="left" vertical="top" indent="1" shrinkToFit="1"/>
    </xf>
    <xf numFmtId="1" fontId="6" fillId="2" borderId="5" xfId="0" applyNumberFormat="1" applyFont="1" applyFill="1" applyBorder="1" applyAlignment="1">
      <alignment horizontal="left" vertical="top" indent="1" shrinkToFit="1"/>
    </xf>
    <xf numFmtId="1" fontId="6" fillId="2" borderId="6" xfId="0" applyNumberFormat="1" applyFont="1" applyFill="1" applyBorder="1" applyAlignment="1">
      <alignment horizontal="left" vertical="top" indent="1" shrinkToFit="1"/>
    </xf>
    <xf numFmtId="0" fontId="15" fillId="2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3" fontId="6" fillId="2" borderId="10" xfId="0" applyNumberFormat="1" applyFont="1" applyFill="1" applyBorder="1" applyAlignment="1">
      <alignment horizontal="center" vertical="center" shrinkToFit="1"/>
    </xf>
    <xf numFmtId="3" fontId="6" fillId="2" borderId="5" xfId="0" applyNumberFormat="1" applyFont="1" applyFill="1" applyBorder="1" applyAlignment="1">
      <alignment horizontal="center" vertical="center" shrinkToFit="1"/>
    </xf>
    <xf numFmtId="3" fontId="6" fillId="2" borderId="6" xfId="0" applyNumberFormat="1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3" fontId="8" fillId="2" borderId="10" xfId="0" applyNumberFormat="1" applyFont="1" applyFill="1" applyBorder="1" applyAlignment="1">
      <alignment horizontal="center" vertical="center" shrinkToFit="1"/>
    </xf>
    <xf numFmtId="3" fontId="6" fillId="2" borderId="13" xfId="0" applyNumberFormat="1" applyFont="1" applyFill="1" applyBorder="1" applyAlignment="1">
      <alignment horizontal="center" vertical="top" shrinkToFit="1"/>
    </xf>
    <xf numFmtId="3" fontId="6" fillId="2" borderId="14" xfId="0" applyNumberFormat="1" applyFont="1" applyFill="1" applyBorder="1" applyAlignment="1">
      <alignment horizontal="center" vertical="top" shrinkToFit="1"/>
    </xf>
    <xf numFmtId="3" fontId="6" fillId="2" borderId="11" xfId="0" applyNumberFormat="1" applyFont="1" applyFill="1" applyBorder="1" applyAlignment="1">
      <alignment horizontal="center" vertical="top" shrinkToFit="1"/>
    </xf>
    <xf numFmtId="3" fontId="6" fillId="2" borderId="7" xfId="0" applyNumberFormat="1" applyFont="1" applyFill="1" applyBorder="1" applyAlignment="1">
      <alignment horizontal="center" vertical="top" shrinkToFit="1"/>
    </xf>
    <xf numFmtId="3" fontId="6" fillId="2" borderId="12" xfId="0" applyNumberFormat="1" applyFont="1" applyFill="1" applyBorder="1" applyAlignment="1">
      <alignment horizontal="center" vertical="top" shrinkToFit="1"/>
    </xf>
    <xf numFmtId="3" fontId="6" fillId="2" borderId="4" xfId="0" applyNumberFormat="1" applyFont="1" applyFill="1" applyBorder="1" applyAlignment="1">
      <alignment horizontal="center" vertical="top" shrinkToFit="1"/>
    </xf>
    <xf numFmtId="3" fontId="6" fillId="2" borderId="5" xfId="0" applyNumberFormat="1" applyFont="1" applyFill="1" applyBorder="1" applyAlignment="1">
      <alignment horizontal="center" vertical="top" shrinkToFit="1"/>
    </xf>
    <xf numFmtId="3" fontId="6" fillId="2" borderId="6" xfId="0" applyNumberFormat="1" applyFont="1" applyFill="1" applyBorder="1" applyAlignment="1">
      <alignment horizontal="center" vertical="top" shrinkToFit="1"/>
    </xf>
    <xf numFmtId="1" fontId="6" fillId="2" borderId="7" xfId="0" applyNumberFormat="1" applyFont="1" applyFill="1" applyBorder="1" applyAlignment="1">
      <alignment horizontal="center" vertical="top" shrinkToFit="1"/>
    </xf>
    <xf numFmtId="1" fontId="6" fillId="2" borderId="8" xfId="0" applyNumberFormat="1" applyFont="1" applyFill="1" applyBorder="1" applyAlignment="1">
      <alignment horizontal="center" vertical="top" shrinkToFit="1"/>
    </xf>
    <xf numFmtId="1" fontId="6" fillId="2" borderId="9" xfId="0" applyNumberFormat="1" applyFont="1" applyFill="1" applyBorder="1" applyAlignment="1">
      <alignment horizontal="center" vertical="top" shrinkToFit="1"/>
    </xf>
    <xf numFmtId="3" fontId="6" fillId="2" borderId="2" xfId="0" applyNumberFormat="1" applyFont="1" applyFill="1" applyBorder="1" applyAlignment="1">
      <alignment horizontal="center" vertical="top" shrinkToFit="1"/>
    </xf>
    <xf numFmtId="3" fontId="6" fillId="2" borderId="3" xfId="0" applyNumberFormat="1" applyFont="1" applyFill="1" applyBorder="1" applyAlignment="1">
      <alignment horizontal="center" vertical="top" shrinkToFi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1" fontId="6" fillId="2" borderId="4" xfId="0" applyNumberFormat="1" applyFont="1" applyFill="1" applyBorder="1" applyAlignment="1">
      <alignment horizontal="left" vertical="center" shrinkToFit="1"/>
    </xf>
    <xf numFmtId="1" fontId="6" fillId="2" borderId="5" xfId="0" applyNumberFormat="1" applyFont="1" applyFill="1" applyBorder="1" applyAlignment="1">
      <alignment horizontal="left" vertical="center" shrinkToFit="1"/>
    </xf>
    <xf numFmtId="3" fontId="6" fillId="2" borderId="4" xfId="0" applyNumberFormat="1" applyFont="1" applyFill="1" applyBorder="1" applyAlignment="1">
      <alignment horizontal="left" vertical="center" indent="1" shrinkToFit="1"/>
    </xf>
    <xf numFmtId="3" fontId="6" fillId="2" borderId="5" xfId="0" applyNumberFormat="1" applyFont="1" applyFill="1" applyBorder="1" applyAlignment="1">
      <alignment horizontal="left" vertical="center" indent="1" shrinkToFit="1"/>
    </xf>
    <xf numFmtId="0" fontId="14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6" fillId="2" borderId="16" xfId="0" applyNumberFormat="1" applyFont="1" applyFill="1" applyBorder="1" applyAlignment="1">
      <alignment horizontal="right" vertical="top" shrinkToFit="1"/>
    </xf>
    <xf numFmtId="3" fontId="6" fillId="2" borderId="17" xfId="0" applyNumberFormat="1" applyFont="1" applyFill="1" applyBorder="1" applyAlignment="1">
      <alignment horizontal="right" vertical="top" shrinkToFit="1"/>
    </xf>
    <xf numFmtId="3" fontId="6" fillId="2" borderId="13" xfId="0" applyNumberFormat="1" applyFont="1" applyFill="1" applyBorder="1" applyAlignment="1">
      <alignment horizontal="right" vertical="top" shrinkToFit="1"/>
    </xf>
    <xf numFmtId="3" fontId="6" fillId="2" borderId="14" xfId="0" applyNumberFormat="1" applyFont="1" applyFill="1" applyBorder="1" applyAlignment="1">
      <alignment horizontal="right" vertical="top" shrinkToFit="1"/>
    </xf>
    <xf numFmtId="1" fontId="6" fillId="2" borderId="7" xfId="0" applyNumberFormat="1" applyFont="1" applyFill="1" applyBorder="1" applyAlignment="1">
      <alignment horizontal="center" vertical="center" shrinkToFit="1"/>
    </xf>
    <xf numFmtId="1" fontId="6" fillId="2" borderId="8" xfId="0" applyNumberFormat="1" applyFont="1" applyFill="1" applyBorder="1" applyAlignment="1">
      <alignment horizontal="center" vertical="center" shrinkToFit="1"/>
    </xf>
    <xf numFmtId="3" fontId="6" fillId="2" borderId="11" xfId="0" applyNumberFormat="1" applyFont="1" applyFill="1" applyBorder="1" applyAlignment="1">
      <alignment horizontal="right" vertical="top" shrinkToFit="1"/>
    </xf>
    <xf numFmtId="3" fontId="6" fillId="2" borderId="7" xfId="0" applyNumberFormat="1" applyFont="1" applyFill="1" applyBorder="1" applyAlignment="1">
      <alignment horizontal="right" vertical="top" shrinkToFit="1"/>
    </xf>
    <xf numFmtId="3" fontId="6" fillId="2" borderId="12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" fontId="6" fillId="2" borderId="4" xfId="0" applyNumberFormat="1" applyFont="1" applyFill="1" applyBorder="1" applyAlignment="1">
      <alignment horizontal="center" vertical="top" shrinkToFit="1"/>
    </xf>
    <xf numFmtId="1" fontId="6" fillId="2" borderId="5" xfId="0" applyNumberFormat="1" applyFont="1" applyFill="1" applyBorder="1" applyAlignment="1">
      <alignment horizontal="center" vertical="top" shrinkToFit="1"/>
    </xf>
    <xf numFmtId="1" fontId="6" fillId="2" borderId="6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1"/>
  <sheetViews>
    <sheetView tabSelected="1" topLeftCell="J119" zoomScale="205" zoomScaleNormal="205" workbookViewId="0">
      <selection activeCell="U133" sqref="U133"/>
    </sheetView>
  </sheetViews>
  <sheetFormatPr baseColWidth="10" defaultColWidth="9.33203125" defaultRowHeight="12.75" x14ac:dyDescent="0.2"/>
  <cols>
    <col min="1" max="1" width="2.6640625" customWidth="1"/>
    <col min="2" max="2" width="6.5" customWidth="1"/>
    <col min="3" max="3" width="18.83203125" customWidth="1"/>
    <col min="4" max="4" width="6.6640625" customWidth="1"/>
    <col min="5" max="5" width="14" customWidth="1"/>
    <col min="6" max="6" width="7.1640625" customWidth="1"/>
    <col min="7" max="10" width="6.83203125" customWidth="1"/>
    <col min="11" max="11" width="7.1640625" customWidth="1"/>
    <col min="12" max="13" width="6.83203125" customWidth="1"/>
    <col min="14" max="14" width="3.5" customWidth="1"/>
    <col min="15" max="15" width="3.1640625" customWidth="1"/>
    <col min="16" max="16" width="6.83203125" customWidth="1"/>
    <col min="17" max="17" width="7.1640625" customWidth="1"/>
    <col min="18" max="19" width="6.83203125" customWidth="1"/>
    <col min="20" max="20" width="7.5" customWidth="1"/>
    <col min="21" max="21" width="9.5" customWidth="1"/>
    <col min="22" max="22" width="2.83203125" customWidth="1"/>
  </cols>
  <sheetData>
    <row r="1" spans="1:32" ht="12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32" ht="8.2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32" ht="8.25" customHeight="1" x14ac:dyDescent="0.2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32" ht="8.25" customHeight="1" x14ac:dyDescent="0.2">
      <c r="A4" s="86" t="s">
        <v>116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AC4" s="18"/>
      <c r="AD4" s="18"/>
      <c r="AE4" s="18"/>
      <c r="AF4" s="18"/>
    </row>
    <row r="5" spans="1:32" ht="8.25" customHeight="1" x14ac:dyDescent="0.2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AC5" s="18"/>
      <c r="AD5" s="18"/>
      <c r="AE5" s="18"/>
      <c r="AF5" s="18"/>
    </row>
    <row r="6" spans="1:32" ht="7.35" customHeight="1" x14ac:dyDescent="0.2">
      <c r="A6" s="1" t="s">
        <v>4</v>
      </c>
      <c r="B6" s="1" t="s">
        <v>5</v>
      </c>
      <c r="C6" s="1" t="s">
        <v>6</v>
      </c>
      <c r="D6" s="2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88" t="s">
        <v>17</v>
      </c>
      <c r="O6" s="89"/>
      <c r="P6" s="1" t="s">
        <v>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AC6" s="18"/>
      <c r="AD6" s="18"/>
      <c r="AE6" s="23"/>
      <c r="AF6" s="18"/>
    </row>
    <row r="7" spans="1:32" ht="7.35" customHeight="1" x14ac:dyDescent="0.2">
      <c r="A7" s="90">
        <v>1</v>
      </c>
      <c r="B7" s="28">
        <v>2082722</v>
      </c>
      <c r="C7" s="45" t="s">
        <v>24</v>
      </c>
      <c r="D7" s="3">
        <v>111</v>
      </c>
      <c r="E7" s="4" t="s">
        <v>25</v>
      </c>
      <c r="F7" s="5">
        <v>22863240</v>
      </c>
      <c r="G7" s="5">
        <v>22863240</v>
      </c>
      <c r="H7" s="5">
        <v>22863240</v>
      </c>
      <c r="I7" s="5">
        <v>22863240</v>
      </c>
      <c r="J7" s="5">
        <v>22863240</v>
      </c>
      <c r="K7" s="5">
        <v>22863240</v>
      </c>
      <c r="L7" s="5">
        <v>22863240</v>
      </c>
      <c r="M7" s="5">
        <v>12751535</v>
      </c>
      <c r="N7" s="34" t="s">
        <v>117</v>
      </c>
      <c r="O7" s="35"/>
      <c r="P7" s="6" t="s">
        <v>117</v>
      </c>
      <c r="Q7" s="6" t="s">
        <v>28</v>
      </c>
      <c r="R7" s="6" t="s">
        <v>28</v>
      </c>
      <c r="S7" s="5">
        <v>16701003</v>
      </c>
      <c r="T7" s="5">
        <v>189495218</v>
      </c>
      <c r="U7" s="36">
        <v>213129218</v>
      </c>
      <c r="AC7" s="18"/>
      <c r="AD7" s="18"/>
      <c r="AE7" s="23"/>
      <c r="AF7" s="18"/>
    </row>
    <row r="8" spans="1:32" ht="7.35" customHeight="1" x14ac:dyDescent="0.2">
      <c r="A8" s="91"/>
      <c r="B8" s="29"/>
      <c r="C8" s="32"/>
      <c r="D8" s="3">
        <v>113</v>
      </c>
      <c r="E8" s="4" t="s">
        <v>26</v>
      </c>
      <c r="F8" s="5">
        <v>2851200</v>
      </c>
      <c r="G8" s="5">
        <v>2851200</v>
      </c>
      <c r="H8" s="5">
        <v>2851200</v>
      </c>
      <c r="I8" s="5">
        <v>2851200</v>
      </c>
      <c r="J8" s="5">
        <v>2851200</v>
      </c>
      <c r="K8" s="5">
        <v>2851200</v>
      </c>
      <c r="L8" s="5">
        <v>2851200</v>
      </c>
      <c r="M8" s="5">
        <v>1425600</v>
      </c>
      <c r="N8" s="34" t="s">
        <v>117</v>
      </c>
      <c r="O8" s="35"/>
      <c r="P8" s="6" t="s">
        <v>28</v>
      </c>
      <c r="Q8" s="6" t="s">
        <v>28</v>
      </c>
      <c r="R8" s="6" t="s">
        <v>28</v>
      </c>
      <c r="S8" s="6" t="s">
        <v>28</v>
      </c>
      <c r="T8" s="5">
        <v>21384000</v>
      </c>
      <c r="U8" s="37"/>
      <c r="AC8" s="18"/>
      <c r="AD8" s="18"/>
      <c r="AE8" s="23"/>
      <c r="AF8" s="18"/>
    </row>
    <row r="9" spans="1:32" ht="7.35" customHeight="1" x14ac:dyDescent="0.2">
      <c r="A9" s="92"/>
      <c r="B9" s="30"/>
      <c r="C9" s="33"/>
      <c r="D9" s="3">
        <v>191</v>
      </c>
      <c r="E9" s="4" t="s">
        <v>27</v>
      </c>
      <c r="F9" s="5">
        <v>300000</v>
      </c>
      <c r="G9" s="5">
        <v>300000</v>
      </c>
      <c r="H9" s="5">
        <v>300000</v>
      </c>
      <c r="I9" s="5">
        <v>300000</v>
      </c>
      <c r="J9" s="5">
        <v>300000</v>
      </c>
      <c r="K9" s="5">
        <v>300000</v>
      </c>
      <c r="L9" s="5">
        <v>300000</v>
      </c>
      <c r="M9" s="5">
        <v>150000</v>
      </c>
      <c r="N9" s="34" t="s">
        <v>117</v>
      </c>
      <c r="O9" s="35"/>
      <c r="P9" s="6" t="s">
        <v>28</v>
      </c>
      <c r="Q9" s="6" t="s">
        <v>28</v>
      </c>
      <c r="R9" s="6" t="s">
        <v>28</v>
      </c>
      <c r="S9" s="6" t="s">
        <v>28</v>
      </c>
      <c r="T9" s="5">
        <v>2250000</v>
      </c>
      <c r="U9" s="38"/>
      <c r="AC9" s="18"/>
      <c r="AD9" s="18"/>
      <c r="AE9" s="23"/>
      <c r="AF9" s="18"/>
    </row>
    <row r="10" spans="1:32" ht="7.35" customHeight="1" x14ac:dyDescent="0.2">
      <c r="A10" s="61">
        <v>2</v>
      </c>
      <c r="B10" s="58">
        <v>3435301</v>
      </c>
      <c r="C10" s="45" t="s">
        <v>118</v>
      </c>
      <c r="D10" s="3">
        <v>111</v>
      </c>
      <c r="E10" s="4" t="s">
        <v>25</v>
      </c>
      <c r="F10" s="5" t="s">
        <v>117</v>
      </c>
      <c r="G10" s="5" t="s">
        <v>117</v>
      </c>
      <c r="H10" s="5" t="s">
        <v>117</v>
      </c>
      <c r="I10" s="5" t="s">
        <v>117</v>
      </c>
      <c r="J10" s="5" t="s">
        <v>117</v>
      </c>
      <c r="K10" s="5" t="s">
        <v>117</v>
      </c>
      <c r="L10" s="5" t="s">
        <v>117</v>
      </c>
      <c r="M10" s="5">
        <v>12751535</v>
      </c>
      <c r="N10" s="64">
        <v>25503070</v>
      </c>
      <c r="O10" s="65"/>
      <c r="P10" s="7">
        <v>25503070</v>
      </c>
      <c r="Q10" s="7">
        <v>25503070</v>
      </c>
      <c r="R10" s="7">
        <v>25503070</v>
      </c>
      <c r="S10" s="7">
        <v>10632851</v>
      </c>
      <c r="T10" s="5">
        <f>SUM(M10:S10)</f>
        <v>125396666</v>
      </c>
      <c r="U10" s="36">
        <v>139577066</v>
      </c>
      <c r="AC10" s="18"/>
      <c r="AD10" s="18"/>
      <c r="AE10" s="23"/>
      <c r="AF10" s="18"/>
    </row>
    <row r="11" spans="1:32" ht="7.35" customHeight="1" x14ac:dyDescent="0.2">
      <c r="A11" s="62"/>
      <c r="B11" s="59"/>
      <c r="C11" s="32"/>
      <c r="D11" s="3">
        <v>113</v>
      </c>
      <c r="E11" s="4" t="s">
        <v>26</v>
      </c>
      <c r="F11" s="5" t="s">
        <v>117</v>
      </c>
      <c r="G11" s="5" t="s">
        <v>117</v>
      </c>
      <c r="H11" s="5" t="s">
        <v>117</v>
      </c>
      <c r="I11" s="5" t="s">
        <v>117</v>
      </c>
      <c r="J11" s="5" t="s">
        <v>117</v>
      </c>
      <c r="K11" s="5" t="s">
        <v>117</v>
      </c>
      <c r="L11" s="5" t="s">
        <v>117</v>
      </c>
      <c r="M11" s="5">
        <v>1425600</v>
      </c>
      <c r="N11" s="64">
        <v>2851200</v>
      </c>
      <c r="O11" s="65"/>
      <c r="P11" s="7">
        <v>2851200</v>
      </c>
      <c r="Q11" s="7">
        <v>2851200</v>
      </c>
      <c r="R11" s="7">
        <v>2851200</v>
      </c>
      <c r="S11" s="8"/>
      <c r="T11" s="7">
        <f>SUM(M11:R11)</f>
        <v>12830400</v>
      </c>
      <c r="U11" s="37"/>
      <c r="AC11" s="18"/>
      <c r="AD11" s="18"/>
      <c r="AE11" s="23"/>
      <c r="AF11" s="18"/>
    </row>
    <row r="12" spans="1:32" ht="7.35" customHeight="1" x14ac:dyDescent="0.2">
      <c r="A12" s="63"/>
      <c r="B12" s="60"/>
      <c r="C12" s="33"/>
      <c r="D12" s="3">
        <v>191</v>
      </c>
      <c r="E12" s="4" t="s">
        <v>27</v>
      </c>
      <c r="F12" s="5" t="s">
        <v>117</v>
      </c>
      <c r="G12" s="5" t="s">
        <v>117</v>
      </c>
      <c r="H12" s="5" t="s">
        <v>117</v>
      </c>
      <c r="I12" s="5" t="s">
        <v>117</v>
      </c>
      <c r="J12" s="5" t="s">
        <v>117</v>
      </c>
      <c r="K12" s="5" t="s">
        <v>117</v>
      </c>
      <c r="L12" s="5" t="s">
        <v>117</v>
      </c>
      <c r="M12" s="5">
        <v>150000</v>
      </c>
      <c r="N12" s="64">
        <v>300000</v>
      </c>
      <c r="O12" s="65"/>
      <c r="P12" s="7">
        <v>300000</v>
      </c>
      <c r="Q12" s="7">
        <v>300000</v>
      </c>
      <c r="R12" s="7">
        <v>300000</v>
      </c>
      <c r="S12" s="8"/>
      <c r="T12" s="7">
        <f>SUM(M12:R12)</f>
        <v>1350000</v>
      </c>
      <c r="U12" s="38"/>
      <c r="AC12" s="18"/>
      <c r="AD12" s="18"/>
      <c r="AE12" s="23"/>
      <c r="AF12" s="18"/>
    </row>
    <row r="13" spans="1:32" ht="7.35" customHeight="1" x14ac:dyDescent="0.2">
      <c r="A13" s="78">
        <v>3</v>
      </c>
      <c r="B13" s="70">
        <v>2683544</v>
      </c>
      <c r="C13" s="73" t="s">
        <v>29</v>
      </c>
      <c r="D13" s="3">
        <v>111</v>
      </c>
      <c r="E13" s="4" t="s">
        <v>25</v>
      </c>
      <c r="F13" s="5">
        <v>7425200</v>
      </c>
      <c r="G13" s="5">
        <v>7425200</v>
      </c>
      <c r="H13" s="5">
        <v>7425200</v>
      </c>
      <c r="I13" s="5">
        <v>7425200</v>
      </c>
      <c r="J13" s="5">
        <v>7425200</v>
      </c>
      <c r="K13" s="5">
        <v>7425200</v>
      </c>
      <c r="L13" s="5">
        <v>7425200</v>
      </c>
      <c r="M13" s="5">
        <v>3712600</v>
      </c>
      <c r="N13" s="34" t="s">
        <v>117</v>
      </c>
      <c r="O13" s="35"/>
      <c r="P13" s="5" t="s">
        <v>117</v>
      </c>
      <c r="Q13" s="5" t="s">
        <v>117</v>
      </c>
      <c r="R13" s="5" t="s">
        <v>117</v>
      </c>
      <c r="S13" s="5">
        <v>4640750</v>
      </c>
      <c r="T13" s="5">
        <v>60329750</v>
      </c>
      <c r="U13" s="36">
        <v>73473205</v>
      </c>
      <c r="AC13" s="18"/>
      <c r="AD13" s="18"/>
      <c r="AE13" s="23"/>
      <c r="AF13" s="18"/>
    </row>
    <row r="14" spans="1:32" ht="7.35" customHeight="1" x14ac:dyDescent="0.2">
      <c r="A14" s="79"/>
      <c r="B14" s="71"/>
      <c r="C14" s="50"/>
      <c r="D14" s="3">
        <v>113</v>
      </c>
      <c r="E14" s="4" t="s">
        <v>27</v>
      </c>
      <c r="F14" s="5">
        <v>300000</v>
      </c>
      <c r="G14" s="5">
        <v>300000</v>
      </c>
      <c r="H14" s="5">
        <v>300000</v>
      </c>
      <c r="I14" s="5">
        <v>300000</v>
      </c>
      <c r="J14" s="5">
        <v>300000</v>
      </c>
      <c r="K14" s="5">
        <v>300000</v>
      </c>
      <c r="L14" s="5">
        <v>300000</v>
      </c>
      <c r="M14" s="5">
        <v>150000</v>
      </c>
      <c r="N14" s="80" t="s">
        <v>117</v>
      </c>
      <c r="O14" s="81"/>
      <c r="P14" s="5" t="s">
        <v>117</v>
      </c>
      <c r="Q14" s="5" t="s">
        <v>117</v>
      </c>
      <c r="R14" s="5" t="s">
        <v>117</v>
      </c>
      <c r="S14" s="4"/>
      <c r="T14" s="5">
        <v>2250000</v>
      </c>
      <c r="U14" s="37"/>
      <c r="AC14" s="18"/>
      <c r="AD14" s="18"/>
      <c r="AE14" s="23"/>
      <c r="AF14" s="18"/>
    </row>
    <row r="15" spans="1:32" ht="7.35" customHeight="1" x14ac:dyDescent="0.2">
      <c r="A15" s="79"/>
      <c r="B15" s="71"/>
      <c r="C15" s="50"/>
      <c r="D15" s="3">
        <v>123</v>
      </c>
      <c r="E15" s="4" t="s">
        <v>30</v>
      </c>
      <c r="F15" s="5">
        <v>1340733</v>
      </c>
      <c r="G15" s="5">
        <v>1340733</v>
      </c>
      <c r="H15" s="5">
        <v>1340733</v>
      </c>
      <c r="I15" s="5">
        <v>1340733</v>
      </c>
      <c r="J15" s="5">
        <v>1340733</v>
      </c>
      <c r="K15" s="5">
        <v>1340733</v>
      </c>
      <c r="L15" s="5">
        <v>1340733</v>
      </c>
      <c r="M15" s="9">
        <v>670366</v>
      </c>
      <c r="N15" s="82" t="s">
        <v>117</v>
      </c>
      <c r="O15" s="82"/>
      <c r="P15" s="10" t="s">
        <v>117</v>
      </c>
      <c r="Q15" s="5" t="s">
        <v>117</v>
      </c>
      <c r="R15" s="5" t="s">
        <v>117</v>
      </c>
      <c r="S15" s="7">
        <v>837958</v>
      </c>
      <c r="T15" s="5">
        <v>10893455</v>
      </c>
      <c r="U15" s="37"/>
      <c r="AC15" s="18"/>
      <c r="AD15" s="18"/>
      <c r="AE15" s="23"/>
      <c r="AF15" s="18"/>
    </row>
    <row r="16" spans="1:32" ht="7.35" customHeight="1" x14ac:dyDescent="0.2">
      <c r="A16" s="13"/>
      <c r="B16" s="46">
        <v>4691485</v>
      </c>
      <c r="C16" s="49" t="s">
        <v>121</v>
      </c>
      <c r="D16" s="3">
        <v>111</v>
      </c>
      <c r="E16" s="4" t="s">
        <v>25</v>
      </c>
      <c r="F16" s="5"/>
      <c r="G16" s="5"/>
      <c r="H16" s="5"/>
      <c r="I16" s="5"/>
      <c r="J16" s="5"/>
      <c r="K16" s="5"/>
      <c r="L16" s="5"/>
      <c r="M16" s="9">
        <v>3712600</v>
      </c>
      <c r="N16" s="53">
        <v>7425200</v>
      </c>
      <c r="O16" s="54"/>
      <c r="P16" s="10">
        <v>7425200</v>
      </c>
      <c r="Q16" s="10">
        <v>7425200</v>
      </c>
      <c r="R16" s="10">
        <v>7425200</v>
      </c>
      <c r="S16" s="7">
        <v>2784450</v>
      </c>
      <c r="T16" s="5">
        <f>M16+N16+P16+Q16+R16+S16</f>
        <v>36197850</v>
      </c>
      <c r="U16" s="52">
        <f>T16+T17+T18</f>
        <v>43713557</v>
      </c>
      <c r="AC16" s="18"/>
      <c r="AD16" s="18"/>
      <c r="AE16" s="23"/>
      <c r="AF16" s="18"/>
    </row>
    <row r="17" spans="1:32" ht="7.35" customHeight="1" x14ac:dyDescent="0.2">
      <c r="A17" s="11">
        <v>4</v>
      </c>
      <c r="B17" s="47"/>
      <c r="C17" s="50"/>
      <c r="D17" s="3">
        <v>113</v>
      </c>
      <c r="E17" s="12" t="s">
        <v>119</v>
      </c>
      <c r="F17" s="5"/>
      <c r="G17" s="5"/>
      <c r="H17" s="5"/>
      <c r="I17" s="5"/>
      <c r="J17" s="5"/>
      <c r="K17" s="5"/>
      <c r="L17" s="5"/>
      <c r="M17" s="9">
        <v>150000</v>
      </c>
      <c r="N17" s="55">
        <v>540000</v>
      </c>
      <c r="O17" s="56"/>
      <c r="P17" s="5">
        <v>300000</v>
      </c>
      <c r="Q17" s="10">
        <v>360000</v>
      </c>
      <c r="R17" s="5">
        <v>300000</v>
      </c>
      <c r="S17" s="7"/>
      <c r="T17" s="5">
        <f>M17+N17+P17+Q17+R17</f>
        <v>1650000</v>
      </c>
      <c r="U17" s="37"/>
      <c r="AC17" s="18"/>
      <c r="AD17" s="18"/>
      <c r="AE17" s="23"/>
      <c r="AF17" s="18"/>
    </row>
    <row r="18" spans="1:32" ht="7.35" customHeight="1" x14ac:dyDescent="0.2">
      <c r="A18" s="14"/>
      <c r="B18" s="48"/>
      <c r="C18" s="51"/>
      <c r="D18" s="3">
        <v>123</v>
      </c>
      <c r="E18" s="12" t="s">
        <v>120</v>
      </c>
      <c r="F18" s="5"/>
      <c r="G18" s="5"/>
      <c r="H18" s="5"/>
      <c r="I18" s="5"/>
      <c r="J18" s="5"/>
      <c r="K18" s="5"/>
      <c r="L18" s="5"/>
      <c r="M18" s="9" t="s">
        <v>117</v>
      </c>
      <c r="N18" s="57">
        <v>1340733</v>
      </c>
      <c r="O18" s="57"/>
      <c r="P18" s="10">
        <v>1340733</v>
      </c>
      <c r="Q18" s="10">
        <v>1340733</v>
      </c>
      <c r="R18" s="10">
        <v>1340733</v>
      </c>
      <c r="S18" s="7">
        <v>502775</v>
      </c>
      <c r="T18" s="5">
        <f>N18+P18+Q18+R18+S18</f>
        <v>5865707</v>
      </c>
      <c r="U18" s="38"/>
      <c r="AC18" s="18"/>
      <c r="AD18" s="18"/>
      <c r="AE18" s="23"/>
      <c r="AF18" s="18"/>
    </row>
    <row r="19" spans="1:32" ht="7.35" customHeight="1" x14ac:dyDescent="0.2">
      <c r="A19" s="39">
        <v>5</v>
      </c>
      <c r="B19" s="28">
        <v>2157704</v>
      </c>
      <c r="C19" s="45" t="s">
        <v>33</v>
      </c>
      <c r="D19" s="3">
        <v>111</v>
      </c>
      <c r="E19" s="4" t="s">
        <v>25</v>
      </c>
      <c r="F19" s="5">
        <v>2550307</v>
      </c>
      <c r="G19" s="5">
        <v>2550307</v>
      </c>
      <c r="H19" s="5">
        <v>2550307</v>
      </c>
      <c r="I19" s="5">
        <v>2550307</v>
      </c>
      <c r="J19" s="5">
        <v>2550307</v>
      </c>
      <c r="K19" s="5">
        <v>2550307</v>
      </c>
      <c r="L19" s="5">
        <v>2550307</v>
      </c>
      <c r="M19" s="5">
        <v>2550307</v>
      </c>
      <c r="N19" s="74">
        <v>2550307</v>
      </c>
      <c r="O19" s="75"/>
      <c r="P19" s="5">
        <v>2550307</v>
      </c>
      <c r="Q19" s="5">
        <v>2550307</v>
      </c>
      <c r="R19" s="5">
        <v>2550307</v>
      </c>
      <c r="S19" s="5">
        <v>2550307</v>
      </c>
      <c r="T19" s="5">
        <f>F19+G19+H19+I19+J19+K19+L19+M19+N19+P19+Q19+R19+S19</f>
        <v>33153991</v>
      </c>
      <c r="U19" s="36">
        <f>T19+T20</f>
        <v>36753991</v>
      </c>
      <c r="AC19" s="18"/>
      <c r="AD19" s="18"/>
      <c r="AE19" s="23"/>
      <c r="AF19" s="18"/>
    </row>
    <row r="20" spans="1:32" ht="7.35" customHeight="1" x14ac:dyDescent="0.2">
      <c r="A20" s="40"/>
      <c r="B20" s="29"/>
      <c r="C20" s="32"/>
      <c r="D20" s="3">
        <v>191</v>
      </c>
      <c r="E20" s="4" t="s">
        <v>27</v>
      </c>
      <c r="F20" s="5">
        <v>300000</v>
      </c>
      <c r="G20" s="5">
        <v>300000</v>
      </c>
      <c r="H20" s="5">
        <v>300000</v>
      </c>
      <c r="I20" s="5">
        <v>300000</v>
      </c>
      <c r="J20" s="5">
        <v>300000</v>
      </c>
      <c r="K20" s="5">
        <v>300000</v>
      </c>
      <c r="L20" s="5">
        <v>300000</v>
      </c>
      <c r="M20" s="5">
        <v>300000</v>
      </c>
      <c r="N20" s="76">
        <v>300000</v>
      </c>
      <c r="O20" s="77"/>
      <c r="P20" s="5">
        <v>300000</v>
      </c>
      <c r="Q20" s="5">
        <v>300000</v>
      </c>
      <c r="R20" s="5">
        <v>300000</v>
      </c>
      <c r="S20" s="6" t="s">
        <v>28</v>
      </c>
      <c r="T20" s="5">
        <f>F20+G20+H20+I20+J20+K20+L20+M20+N20+P20+Q20+R20</f>
        <v>3600000</v>
      </c>
      <c r="U20" s="37"/>
      <c r="AC20" s="18"/>
      <c r="AD20" s="18"/>
      <c r="AE20" s="23"/>
      <c r="AF20" s="18"/>
    </row>
    <row r="21" spans="1:32" ht="7.35" customHeight="1" x14ac:dyDescent="0.2">
      <c r="A21" s="41"/>
      <c r="B21" s="30"/>
      <c r="C21" s="33"/>
      <c r="D21" s="3">
        <v>230</v>
      </c>
      <c r="E21" s="4" t="s">
        <v>32</v>
      </c>
      <c r="F21" s="6" t="s">
        <v>28</v>
      </c>
      <c r="G21" s="6" t="s">
        <v>28</v>
      </c>
      <c r="H21" s="6" t="s">
        <v>28</v>
      </c>
      <c r="I21" s="6" t="s">
        <v>28</v>
      </c>
      <c r="J21" s="15" t="s">
        <v>28</v>
      </c>
      <c r="K21" s="6" t="s">
        <v>28</v>
      </c>
      <c r="L21" s="6" t="s">
        <v>28</v>
      </c>
      <c r="M21" s="6" t="s">
        <v>28</v>
      </c>
      <c r="N21" s="66" t="s">
        <v>28</v>
      </c>
      <c r="O21" s="67"/>
      <c r="P21" s="6" t="s">
        <v>28</v>
      </c>
      <c r="Q21" s="6" t="s">
        <v>28</v>
      </c>
      <c r="R21" s="6" t="s">
        <v>28</v>
      </c>
      <c r="S21" s="6" t="s">
        <v>28</v>
      </c>
      <c r="T21" s="15" t="s">
        <v>28</v>
      </c>
      <c r="U21" s="38"/>
      <c r="AC21" s="18"/>
      <c r="AD21" s="18"/>
      <c r="AE21" s="24"/>
      <c r="AF21" s="18"/>
    </row>
    <row r="22" spans="1:32" ht="7.35" customHeight="1" x14ac:dyDescent="0.2">
      <c r="A22" s="39">
        <v>6</v>
      </c>
      <c r="B22" s="28">
        <v>1522707</v>
      </c>
      <c r="C22" s="45" t="s">
        <v>34</v>
      </c>
      <c r="D22" s="3">
        <v>111</v>
      </c>
      <c r="E22" s="4" t="s">
        <v>25</v>
      </c>
      <c r="F22" s="5">
        <v>3396400</v>
      </c>
      <c r="G22" s="5">
        <v>3396400</v>
      </c>
      <c r="H22" s="5">
        <v>3396400</v>
      </c>
      <c r="I22" s="5">
        <v>3396400</v>
      </c>
      <c r="J22" s="5">
        <v>3396400</v>
      </c>
      <c r="K22" s="5">
        <v>3396400</v>
      </c>
      <c r="L22" s="5">
        <v>3396400</v>
      </c>
      <c r="M22" s="5">
        <v>3396400</v>
      </c>
      <c r="N22" s="34">
        <v>3396400</v>
      </c>
      <c r="O22" s="35"/>
      <c r="P22" s="5">
        <v>3396400</v>
      </c>
      <c r="Q22" s="5">
        <v>3396400</v>
      </c>
      <c r="R22" s="5">
        <v>3396400</v>
      </c>
      <c r="S22" s="5">
        <v>3396400</v>
      </c>
      <c r="T22" s="5">
        <v>44153200</v>
      </c>
      <c r="U22" s="36">
        <v>47753200</v>
      </c>
      <c r="AC22" s="18"/>
      <c r="AD22" s="18"/>
      <c r="AE22" s="24"/>
      <c r="AF22" s="18"/>
    </row>
    <row r="23" spans="1:32" ht="7.35" customHeight="1" x14ac:dyDescent="0.2">
      <c r="A23" s="41"/>
      <c r="B23" s="30"/>
      <c r="C23" s="33"/>
      <c r="D23" s="3">
        <v>191</v>
      </c>
      <c r="E23" s="4" t="s">
        <v>27</v>
      </c>
      <c r="F23" s="5">
        <v>300000</v>
      </c>
      <c r="G23" s="5">
        <v>300000</v>
      </c>
      <c r="H23" s="5">
        <v>300000</v>
      </c>
      <c r="I23" s="5">
        <v>300000</v>
      </c>
      <c r="J23" s="5">
        <v>300000</v>
      </c>
      <c r="K23" s="5">
        <v>300000</v>
      </c>
      <c r="L23" s="5">
        <v>300000</v>
      </c>
      <c r="M23" s="5">
        <v>300000</v>
      </c>
      <c r="N23" s="34">
        <v>300000</v>
      </c>
      <c r="O23" s="35"/>
      <c r="P23" s="5">
        <v>300000</v>
      </c>
      <c r="Q23" s="5">
        <v>300000</v>
      </c>
      <c r="R23" s="5">
        <v>300000</v>
      </c>
      <c r="S23" s="6" t="s">
        <v>28</v>
      </c>
      <c r="T23" s="5">
        <v>3600000</v>
      </c>
      <c r="U23" s="38"/>
      <c r="AC23" s="18"/>
      <c r="AD23" s="18"/>
      <c r="AE23" s="23"/>
      <c r="AF23" s="18"/>
    </row>
    <row r="24" spans="1:32" ht="7.35" customHeight="1" x14ac:dyDescent="0.2">
      <c r="A24" s="39">
        <v>7</v>
      </c>
      <c r="B24" s="28">
        <v>1781712</v>
      </c>
      <c r="C24" s="45" t="s">
        <v>35</v>
      </c>
      <c r="D24" s="3">
        <v>111</v>
      </c>
      <c r="E24" s="4" t="s">
        <v>25</v>
      </c>
      <c r="F24" s="5">
        <v>2550307</v>
      </c>
      <c r="G24" s="5">
        <v>2550307</v>
      </c>
      <c r="H24" s="5">
        <v>2550307</v>
      </c>
      <c r="I24" s="5">
        <v>2550307</v>
      </c>
      <c r="J24" s="5">
        <v>2550307</v>
      </c>
      <c r="K24" s="5">
        <v>2550307</v>
      </c>
      <c r="L24" s="5">
        <v>2550307</v>
      </c>
      <c r="M24" s="5">
        <v>2550307</v>
      </c>
      <c r="N24" s="34">
        <v>2550307</v>
      </c>
      <c r="O24" s="35"/>
      <c r="P24" s="5">
        <v>2550307</v>
      </c>
      <c r="Q24" s="5">
        <v>2550307</v>
      </c>
      <c r="R24" s="5">
        <v>2550307</v>
      </c>
      <c r="S24" s="5">
        <v>2550307</v>
      </c>
      <c r="T24" s="5">
        <f>F24+G24+H24+I24+J24+K24+L24+M24+N24+P24+Q24+R24+S24</f>
        <v>33153991</v>
      </c>
      <c r="U24" s="36">
        <f>T24+T25</f>
        <v>36753991</v>
      </c>
      <c r="AC24" s="18"/>
      <c r="AD24" s="18"/>
      <c r="AE24" s="23"/>
      <c r="AF24" s="18"/>
    </row>
    <row r="25" spans="1:32" ht="7.35" customHeight="1" x14ac:dyDescent="0.2">
      <c r="A25" s="41"/>
      <c r="B25" s="30"/>
      <c r="C25" s="33"/>
      <c r="D25" s="3">
        <v>191</v>
      </c>
      <c r="E25" s="4" t="s">
        <v>27</v>
      </c>
      <c r="F25" s="5">
        <v>300000</v>
      </c>
      <c r="G25" s="5">
        <v>300000</v>
      </c>
      <c r="H25" s="5">
        <v>300000</v>
      </c>
      <c r="I25" s="5">
        <v>300000</v>
      </c>
      <c r="J25" s="5">
        <v>300000</v>
      </c>
      <c r="K25" s="5">
        <v>300000</v>
      </c>
      <c r="L25" s="5">
        <v>300000</v>
      </c>
      <c r="M25" s="5">
        <v>300000</v>
      </c>
      <c r="N25" s="34">
        <v>300000</v>
      </c>
      <c r="O25" s="35"/>
      <c r="P25" s="5">
        <v>300000</v>
      </c>
      <c r="Q25" s="5">
        <v>300000</v>
      </c>
      <c r="R25" s="5">
        <v>300000</v>
      </c>
      <c r="S25" s="6" t="s">
        <v>28</v>
      </c>
      <c r="T25" s="5">
        <v>3600000</v>
      </c>
      <c r="U25" s="38"/>
      <c r="AC25" s="18"/>
      <c r="AD25" s="18"/>
      <c r="AE25" s="23"/>
      <c r="AF25" s="18"/>
    </row>
    <row r="26" spans="1:32" ht="7.35" customHeight="1" x14ac:dyDescent="0.2">
      <c r="A26" s="39">
        <v>8</v>
      </c>
      <c r="B26" s="28">
        <v>1793570</v>
      </c>
      <c r="C26" s="45" t="s">
        <v>36</v>
      </c>
      <c r="D26" s="3">
        <v>111</v>
      </c>
      <c r="E26" s="4" t="s">
        <v>25</v>
      </c>
      <c r="F26" s="5">
        <v>2550307</v>
      </c>
      <c r="G26" s="5">
        <v>2550307</v>
      </c>
      <c r="H26" s="5">
        <v>2550307</v>
      </c>
      <c r="I26" s="5">
        <v>2550307</v>
      </c>
      <c r="J26" s="5">
        <v>2550307</v>
      </c>
      <c r="K26" s="5">
        <v>2550307</v>
      </c>
      <c r="L26" s="5">
        <v>2550307</v>
      </c>
      <c r="M26" s="5">
        <v>2550307</v>
      </c>
      <c r="N26" s="34">
        <v>2550307</v>
      </c>
      <c r="O26" s="35"/>
      <c r="P26" s="5">
        <v>2550307</v>
      </c>
      <c r="Q26" s="5">
        <v>2550307</v>
      </c>
      <c r="R26" s="5">
        <v>2550307</v>
      </c>
      <c r="S26" s="5">
        <v>2550307</v>
      </c>
      <c r="T26" s="5">
        <f>F26+G26+H26+I26+J26+K26+L26+M26+N26+P26+Q26+R26+S26</f>
        <v>33153991</v>
      </c>
      <c r="U26" s="36">
        <f t="shared" ref="U26" si="0">T26+T27</f>
        <v>36753991</v>
      </c>
      <c r="AC26" s="18"/>
      <c r="AD26" s="18"/>
      <c r="AE26" s="23"/>
      <c r="AF26" s="18"/>
    </row>
    <row r="27" spans="1:32" ht="7.35" customHeight="1" x14ac:dyDescent="0.2">
      <c r="A27" s="41"/>
      <c r="B27" s="30"/>
      <c r="C27" s="33"/>
      <c r="D27" s="3">
        <v>191</v>
      </c>
      <c r="E27" s="4" t="s">
        <v>27</v>
      </c>
      <c r="F27" s="5">
        <v>300000</v>
      </c>
      <c r="G27" s="5">
        <v>300000</v>
      </c>
      <c r="H27" s="5">
        <v>300000</v>
      </c>
      <c r="I27" s="5">
        <v>300000</v>
      </c>
      <c r="J27" s="5">
        <v>300000</v>
      </c>
      <c r="K27" s="5">
        <v>300000</v>
      </c>
      <c r="L27" s="5">
        <v>300000</v>
      </c>
      <c r="M27" s="5">
        <v>300000</v>
      </c>
      <c r="N27" s="34">
        <v>300000</v>
      </c>
      <c r="O27" s="35"/>
      <c r="P27" s="5">
        <v>300000</v>
      </c>
      <c r="Q27" s="5">
        <v>300000</v>
      </c>
      <c r="R27" s="5">
        <v>300000</v>
      </c>
      <c r="S27" s="6" t="s">
        <v>28</v>
      </c>
      <c r="T27" s="5">
        <v>3600000</v>
      </c>
      <c r="U27" s="38"/>
      <c r="AC27" s="18"/>
      <c r="AD27" s="18"/>
      <c r="AE27" s="23"/>
      <c r="AF27" s="18"/>
    </row>
    <row r="28" spans="1:32" ht="7.35" customHeight="1" x14ac:dyDescent="0.2">
      <c r="A28" s="39">
        <v>9</v>
      </c>
      <c r="B28" s="28">
        <v>2206586</v>
      </c>
      <c r="C28" s="45" t="s">
        <v>37</v>
      </c>
      <c r="D28" s="3">
        <v>111</v>
      </c>
      <c r="E28" s="4" t="s">
        <v>25</v>
      </c>
      <c r="F28" s="5">
        <v>2550307</v>
      </c>
      <c r="G28" s="5">
        <v>2550307</v>
      </c>
      <c r="H28" s="5">
        <v>2550307</v>
      </c>
      <c r="I28" s="5">
        <v>2550307</v>
      </c>
      <c r="J28" s="5">
        <v>2550307</v>
      </c>
      <c r="K28" s="5">
        <v>2550307</v>
      </c>
      <c r="L28" s="5">
        <v>2550307</v>
      </c>
      <c r="M28" s="5">
        <v>2550307</v>
      </c>
      <c r="N28" s="34">
        <v>2550307</v>
      </c>
      <c r="O28" s="35"/>
      <c r="P28" s="5">
        <v>2550307</v>
      </c>
      <c r="Q28" s="5">
        <v>2550307</v>
      </c>
      <c r="R28" s="5">
        <v>2550307</v>
      </c>
      <c r="S28" s="5">
        <v>2550307</v>
      </c>
      <c r="T28" s="5">
        <f>F28+G28+H28+I28+J28+K28+L28+M28+N28+P28+Q28+R28+S28</f>
        <v>33153991</v>
      </c>
      <c r="U28" s="36">
        <f t="shared" ref="U28" si="1">T28+T29</f>
        <v>36753991</v>
      </c>
      <c r="AC28" s="18"/>
      <c r="AD28" s="18"/>
      <c r="AE28" s="23"/>
      <c r="AF28" s="18"/>
    </row>
    <row r="29" spans="1:32" ht="7.35" customHeight="1" x14ac:dyDescent="0.2">
      <c r="A29" s="41"/>
      <c r="B29" s="30"/>
      <c r="C29" s="33"/>
      <c r="D29" s="3">
        <v>191</v>
      </c>
      <c r="E29" s="4" t="s">
        <v>27</v>
      </c>
      <c r="F29" s="5">
        <v>300000</v>
      </c>
      <c r="G29" s="5">
        <v>300000</v>
      </c>
      <c r="H29" s="5">
        <v>300000</v>
      </c>
      <c r="I29" s="5">
        <v>300000</v>
      </c>
      <c r="J29" s="5">
        <v>300000</v>
      </c>
      <c r="K29" s="5">
        <v>300000</v>
      </c>
      <c r="L29" s="5">
        <v>300000</v>
      </c>
      <c r="M29" s="5">
        <v>300000</v>
      </c>
      <c r="N29" s="34">
        <v>300000</v>
      </c>
      <c r="O29" s="35"/>
      <c r="P29" s="5">
        <v>300000</v>
      </c>
      <c r="Q29" s="5">
        <v>300000</v>
      </c>
      <c r="R29" s="5">
        <v>300000</v>
      </c>
      <c r="S29" s="6" t="s">
        <v>28</v>
      </c>
      <c r="T29" s="5">
        <v>3600000</v>
      </c>
      <c r="U29" s="38"/>
      <c r="AC29" s="18"/>
      <c r="AD29" s="18"/>
      <c r="AE29" s="23"/>
      <c r="AF29" s="18"/>
    </row>
    <row r="30" spans="1:32" ht="7.35" customHeight="1" x14ac:dyDescent="0.2">
      <c r="A30" s="39">
        <v>10</v>
      </c>
      <c r="B30" s="28">
        <v>2403832</v>
      </c>
      <c r="C30" s="45" t="s">
        <v>38</v>
      </c>
      <c r="D30" s="3">
        <v>111</v>
      </c>
      <c r="E30" s="4" t="s">
        <v>25</v>
      </c>
      <c r="F30" s="5">
        <v>2550307</v>
      </c>
      <c r="G30" s="5">
        <v>2550307</v>
      </c>
      <c r="H30" s="5">
        <v>2550307</v>
      </c>
      <c r="I30" s="5">
        <v>2550307</v>
      </c>
      <c r="J30" s="5">
        <v>2550307</v>
      </c>
      <c r="K30" s="5">
        <v>2550307</v>
      </c>
      <c r="L30" s="5">
        <v>2550307</v>
      </c>
      <c r="M30" s="5">
        <v>2550307</v>
      </c>
      <c r="N30" s="34">
        <v>2550307</v>
      </c>
      <c r="O30" s="35"/>
      <c r="P30" s="5">
        <v>2550307</v>
      </c>
      <c r="Q30" s="5">
        <v>2550307</v>
      </c>
      <c r="R30" s="5">
        <v>2550307</v>
      </c>
      <c r="S30" s="5">
        <v>2550307</v>
      </c>
      <c r="T30" s="5">
        <f>F30+G30+H30+I30+J30+K30+L30+M30+N30+P30+Q30+R30+S30</f>
        <v>33153991</v>
      </c>
      <c r="U30" s="36">
        <f t="shared" ref="U30" si="2">T30+T31</f>
        <v>36753991</v>
      </c>
      <c r="AC30" s="18"/>
      <c r="AD30" s="18"/>
      <c r="AE30" s="23"/>
      <c r="AF30" s="18"/>
    </row>
    <row r="31" spans="1:32" ht="7.35" customHeight="1" x14ac:dyDescent="0.2">
      <c r="A31" s="41"/>
      <c r="B31" s="30"/>
      <c r="C31" s="33"/>
      <c r="D31" s="3">
        <v>191</v>
      </c>
      <c r="E31" s="4" t="s">
        <v>27</v>
      </c>
      <c r="F31" s="5">
        <v>300000</v>
      </c>
      <c r="G31" s="5">
        <v>300000</v>
      </c>
      <c r="H31" s="5">
        <v>300000</v>
      </c>
      <c r="I31" s="5">
        <v>300000</v>
      </c>
      <c r="J31" s="5">
        <v>300000</v>
      </c>
      <c r="K31" s="5">
        <v>300000</v>
      </c>
      <c r="L31" s="5">
        <v>300000</v>
      </c>
      <c r="M31" s="5">
        <v>300000</v>
      </c>
      <c r="N31" s="34">
        <v>300000</v>
      </c>
      <c r="O31" s="35"/>
      <c r="P31" s="5">
        <v>300000</v>
      </c>
      <c r="Q31" s="5">
        <v>300000</v>
      </c>
      <c r="R31" s="5">
        <v>300000</v>
      </c>
      <c r="S31" s="6" t="s">
        <v>28</v>
      </c>
      <c r="T31" s="5">
        <v>3600000</v>
      </c>
      <c r="U31" s="38"/>
      <c r="AC31" s="18"/>
      <c r="AD31" s="18"/>
      <c r="AE31" s="23"/>
      <c r="AF31" s="18"/>
    </row>
    <row r="32" spans="1:32" ht="7.35" customHeight="1" x14ac:dyDescent="0.2">
      <c r="A32" s="39">
        <v>11</v>
      </c>
      <c r="B32" s="28">
        <v>2479101</v>
      </c>
      <c r="C32" s="45" t="s">
        <v>39</v>
      </c>
      <c r="D32" s="3">
        <v>111</v>
      </c>
      <c r="E32" s="4" t="s">
        <v>25</v>
      </c>
      <c r="F32" s="5">
        <v>2550307</v>
      </c>
      <c r="G32" s="5">
        <v>2550307</v>
      </c>
      <c r="H32" s="5">
        <v>2550307</v>
      </c>
      <c r="I32" s="5">
        <v>2550307</v>
      </c>
      <c r="J32" s="5">
        <v>2550307</v>
      </c>
      <c r="K32" s="5">
        <v>2550307</v>
      </c>
      <c r="L32" s="5">
        <v>2550307</v>
      </c>
      <c r="M32" s="5">
        <v>2550307</v>
      </c>
      <c r="N32" s="34">
        <v>2550307</v>
      </c>
      <c r="O32" s="35"/>
      <c r="P32" s="5">
        <v>2550307</v>
      </c>
      <c r="Q32" s="5">
        <v>2550307</v>
      </c>
      <c r="R32" s="5">
        <v>2550307</v>
      </c>
      <c r="S32" s="5">
        <v>2550307</v>
      </c>
      <c r="T32" s="5">
        <f>F32+G32+H32+I32+J32+K32+L32+M32+N32+P32+Q32+R32+S32</f>
        <v>33153991</v>
      </c>
      <c r="U32" s="36">
        <f t="shared" ref="U32" si="3">T32+T33</f>
        <v>36753991</v>
      </c>
      <c r="AC32" s="18"/>
      <c r="AD32" s="18"/>
      <c r="AE32" s="23"/>
      <c r="AF32" s="18"/>
    </row>
    <row r="33" spans="1:32" ht="7.35" customHeight="1" x14ac:dyDescent="0.2">
      <c r="A33" s="41"/>
      <c r="B33" s="30"/>
      <c r="C33" s="33"/>
      <c r="D33" s="3">
        <v>191</v>
      </c>
      <c r="E33" s="4" t="s">
        <v>27</v>
      </c>
      <c r="F33" s="5">
        <v>300000</v>
      </c>
      <c r="G33" s="5">
        <v>300000</v>
      </c>
      <c r="H33" s="5">
        <v>300000</v>
      </c>
      <c r="I33" s="5">
        <v>300000</v>
      </c>
      <c r="J33" s="5">
        <v>300000</v>
      </c>
      <c r="K33" s="5">
        <v>300000</v>
      </c>
      <c r="L33" s="5">
        <v>300000</v>
      </c>
      <c r="M33" s="5">
        <v>300000</v>
      </c>
      <c r="N33" s="34">
        <v>300000</v>
      </c>
      <c r="O33" s="35"/>
      <c r="P33" s="5">
        <v>300000</v>
      </c>
      <c r="Q33" s="5">
        <v>300000</v>
      </c>
      <c r="R33" s="5">
        <v>300000</v>
      </c>
      <c r="S33" s="6" t="s">
        <v>28</v>
      </c>
      <c r="T33" s="5">
        <v>3600000</v>
      </c>
      <c r="U33" s="38"/>
      <c r="AC33" s="18"/>
      <c r="AD33" s="18"/>
      <c r="AE33" s="23"/>
      <c r="AF33" s="18"/>
    </row>
    <row r="34" spans="1:32" ht="7.35" customHeight="1" x14ac:dyDescent="0.2">
      <c r="A34" s="25">
        <v>12</v>
      </c>
      <c r="B34" s="28">
        <v>2680323</v>
      </c>
      <c r="C34" s="45" t="s">
        <v>40</v>
      </c>
      <c r="D34" s="3">
        <v>111</v>
      </c>
      <c r="E34" s="4" t="s">
        <v>25</v>
      </c>
      <c r="F34" s="5">
        <v>3396400</v>
      </c>
      <c r="G34" s="5">
        <v>3396400</v>
      </c>
      <c r="H34" s="5">
        <v>3396400</v>
      </c>
      <c r="I34" s="5">
        <v>3396400</v>
      </c>
      <c r="J34" s="5">
        <v>3396400</v>
      </c>
      <c r="K34" s="5">
        <v>3396400</v>
      </c>
      <c r="L34" s="5">
        <v>3396400</v>
      </c>
      <c r="M34" s="5">
        <v>3396400</v>
      </c>
      <c r="N34" s="34">
        <v>3396400</v>
      </c>
      <c r="O34" s="35"/>
      <c r="P34" s="5">
        <v>3396400</v>
      </c>
      <c r="Q34" s="5">
        <v>3396400</v>
      </c>
      <c r="R34" s="5">
        <v>3396400</v>
      </c>
      <c r="S34" s="5">
        <v>3396400</v>
      </c>
      <c r="T34" s="5">
        <v>44153200</v>
      </c>
      <c r="U34" s="36">
        <v>47753200</v>
      </c>
      <c r="AC34" s="18"/>
      <c r="AD34" s="18"/>
      <c r="AE34" s="23"/>
      <c r="AF34" s="18"/>
    </row>
    <row r="35" spans="1:32" ht="7.35" customHeight="1" x14ac:dyDescent="0.2">
      <c r="A35" s="26"/>
      <c r="B35" s="29"/>
      <c r="C35" s="32"/>
      <c r="D35" s="3">
        <v>191</v>
      </c>
      <c r="E35" s="4" t="s">
        <v>27</v>
      </c>
      <c r="F35" s="5">
        <v>300000</v>
      </c>
      <c r="G35" s="5">
        <v>300000</v>
      </c>
      <c r="H35" s="5">
        <v>300000</v>
      </c>
      <c r="I35" s="5">
        <v>300000</v>
      </c>
      <c r="J35" s="5">
        <v>300000</v>
      </c>
      <c r="K35" s="5">
        <v>300000</v>
      </c>
      <c r="L35" s="5">
        <v>300000</v>
      </c>
      <c r="M35" s="5">
        <v>300000</v>
      </c>
      <c r="N35" s="34">
        <v>300000</v>
      </c>
      <c r="O35" s="35"/>
      <c r="P35" s="5">
        <v>300000</v>
      </c>
      <c r="Q35" s="5">
        <v>300000</v>
      </c>
      <c r="R35" s="5">
        <v>300000</v>
      </c>
      <c r="S35" s="6" t="s">
        <v>28</v>
      </c>
      <c r="T35" s="5">
        <v>3600000</v>
      </c>
      <c r="U35" s="37"/>
      <c r="AC35" s="18"/>
      <c r="AD35" s="18"/>
      <c r="AE35" s="23"/>
      <c r="AF35" s="18"/>
    </row>
    <row r="36" spans="1:32" ht="7.35" customHeight="1" x14ac:dyDescent="0.2">
      <c r="A36" s="27"/>
      <c r="B36" s="30"/>
      <c r="C36" s="33"/>
      <c r="D36" s="3">
        <v>232</v>
      </c>
      <c r="E36" s="4" t="s">
        <v>41</v>
      </c>
      <c r="F36" s="6" t="s">
        <v>28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28</v>
      </c>
      <c r="N36" s="66" t="s">
        <v>28</v>
      </c>
      <c r="O36" s="67"/>
      <c r="P36" s="6" t="s">
        <v>28</v>
      </c>
      <c r="Q36" s="4" t="s">
        <v>28</v>
      </c>
      <c r="R36" s="6" t="s">
        <v>28</v>
      </c>
      <c r="S36" s="6" t="s">
        <v>28</v>
      </c>
      <c r="T36" s="15" t="s">
        <v>28</v>
      </c>
      <c r="U36" s="38"/>
      <c r="AC36" s="18"/>
      <c r="AD36" s="18"/>
      <c r="AE36" s="23"/>
      <c r="AF36" s="18"/>
    </row>
    <row r="37" spans="1:32" ht="7.35" customHeight="1" x14ac:dyDescent="0.2">
      <c r="A37" s="25">
        <v>13</v>
      </c>
      <c r="B37" s="28">
        <v>3029941</v>
      </c>
      <c r="C37" s="45" t="s">
        <v>42</v>
      </c>
      <c r="D37" s="3">
        <v>111</v>
      </c>
      <c r="E37" s="4" t="s">
        <v>25</v>
      </c>
      <c r="F37" s="5">
        <v>3798900</v>
      </c>
      <c r="G37" s="5">
        <v>3798900</v>
      </c>
      <c r="H37" s="5">
        <v>3798900</v>
      </c>
      <c r="I37" s="5">
        <v>3798900</v>
      </c>
      <c r="J37" s="5">
        <v>3798900</v>
      </c>
      <c r="K37" s="5">
        <v>3798900</v>
      </c>
      <c r="L37" s="5">
        <v>3798900</v>
      </c>
      <c r="M37" s="5">
        <v>3798900</v>
      </c>
      <c r="N37" s="34">
        <v>3798900</v>
      </c>
      <c r="O37" s="35"/>
      <c r="P37" s="5">
        <v>3798900</v>
      </c>
      <c r="Q37" s="5">
        <v>3798900</v>
      </c>
      <c r="R37" s="5">
        <v>3798900</v>
      </c>
      <c r="S37" s="5">
        <v>3798900</v>
      </c>
      <c r="T37" s="5">
        <v>49385700</v>
      </c>
      <c r="U37" s="36">
        <v>52985700</v>
      </c>
      <c r="AC37" s="18"/>
      <c r="AD37" s="18"/>
      <c r="AE37" s="23"/>
      <c r="AF37" s="18"/>
    </row>
    <row r="38" spans="1:32" ht="7.35" customHeight="1" x14ac:dyDescent="0.2">
      <c r="A38" s="27"/>
      <c r="B38" s="30"/>
      <c r="C38" s="33"/>
      <c r="D38" s="3">
        <v>191</v>
      </c>
      <c r="E38" s="4" t="s">
        <v>27</v>
      </c>
      <c r="F38" s="5">
        <v>300000</v>
      </c>
      <c r="G38" s="5">
        <v>300000</v>
      </c>
      <c r="H38" s="5">
        <v>300000</v>
      </c>
      <c r="I38" s="5">
        <v>300000</v>
      </c>
      <c r="J38" s="5">
        <v>300000</v>
      </c>
      <c r="K38" s="5">
        <v>300000</v>
      </c>
      <c r="L38" s="5">
        <v>300000</v>
      </c>
      <c r="M38" s="5">
        <v>300000</v>
      </c>
      <c r="N38" s="34">
        <v>300000</v>
      </c>
      <c r="O38" s="35"/>
      <c r="P38" s="5">
        <v>300000</v>
      </c>
      <c r="Q38" s="5">
        <v>300000</v>
      </c>
      <c r="R38" s="5">
        <v>300000</v>
      </c>
      <c r="S38" s="6" t="s">
        <v>28</v>
      </c>
      <c r="T38" s="5">
        <v>3600000</v>
      </c>
      <c r="U38" s="38"/>
      <c r="AC38" s="18"/>
      <c r="AD38" s="18"/>
      <c r="AE38" s="23"/>
      <c r="AF38" s="18"/>
    </row>
    <row r="39" spans="1:32" ht="7.35" customHeight="1" x14ac:dyDescent="0.2">
      <c r="A39" s="25">
        <v>14</v>
      </c>
      <c r="B39" s="28">
        <v>3839807</v>
      </c>
      <c r="C39" s="45" t="s">
        <v>43</v>
      </c>
      <c r="D39" s="3">
        <v>111</v>
      </c>
      <c r="E39" s="4" t="s">
        <v>25</v>
      </c>
      <c r="F39" s="5">
        <v>2934300</v>
      </c>
      <c r="G39" s="5">
        <v>2934300</v>
      </c>
      <c r="H39" s="5">
        <v>2934300</v>
      </c>
      <c r="I39" s="5">
        <v>2934300</v>
      </c>
      <c r="J39" s="5">
        <v>2934300</v>
      </c>
      <c r="K39" s="5">
        <v>2934300</v>
      </c>
      <c r="L39" s="5">
        <v>2934300</v>
      </c>
      <c r="M39" s="5">
        <v>2934300</v>
      </c>
      <c r="N39" s="34">
        <v>2934300</v>
      </c>
      <c r="O39" s="35"/>
      <c r="P39" s="5">
        <v>2934300</v>
      </c>
      <c r="Q39" s="5">
        <v>2934300</v>
      </c>
      <c r="R39" s="5">
        <v>2934300</v>
      </c>
      <c r="S39" s="5">
        <v>2934300</v>
      </c>
      <c r="T39" s="5">
        <v>38145900</v>
      </c>
      <c r="U39" s="36">
        <v>42775900</v>
      </c>
      <c r="AC39" s="18"/>
      <c r="AD39" s="18"/>
      <c r="AE39" s="23"/>
      <c r="AF39" s="18"/>
    </row>
    <row r="40" spans="1:32" ht="7.35" customHeight="1" x14ac:dyDescent="0.2">
      <c r="A40" s="26"/>
      <c r="B40" s="29"/>
      <c r="C40" s="32"/>
      <c r="D40" s="3">
        <v>191</v>
      </c>
      <c r="E40" s="4" t="s">
        <v>27</v>
      </c>
      <c r="F40" s="5">
        <v>330000</v>
      </c>
      <c r="G40" s="5">
        <v>300000</v>
      </c>
      <c r="H40" s="5">
        <v>300000</v>
      </c>
      <c r="I40" s="5">
        <v>300000</v>
      </c>
      <c r="J40" s="5">
        <v>300000</v>
      </c>
      <c r="K40" s="5">
        <v>300000</v>
      </c>
      <c r="L40" s="5">
        <v>300000</v>
      </c>
      <c r="M40" s="5">
        <v>300000</v>
      </c>
      <c r="N40" s="34">
        <v>300000</v>
      </c>
      <c r="O40" s="35"/>
      <c r="P40" s="5">
        <v>300000</v>
      </c>
      <c r="Q40" s="5">
        <v>300000</v>
      </c>
      <c r="R40" s="5">
        <v>300000</v>
      </c>
      <c r="S40" s="6" t="s">
        <v>28</v>
      </c>
      <c r="T40" s="5">
        <v>3630000</v>
      </c>
      <c r="U40" s="37"/>
      <c r="AC40" s="18"/>
      <c r="AD40" s="18"/>
      <c r="AE40" s="23"/>
      <c r="AF40" s="18"/>
    </row>
    <row r="41" spans="1:32" ht="7.35" customHeight="1" x14ac:dyDescent="0.2">
      <c r="A41" s="27"/>
      <c r="B41" s="30"/>
      <c r="C41" s="33"/>
      <c r="D41" s="3">
        <v>232</v>
      </c>
      <c r="E41" s="4" t="s">
        <v>41</v>
      </c>
      <c r="F41" s="6" t="s">
        <v>28</v>
      </c>
      <c r="G41" s="6" t="s">
        <v>28</v>
      </c>
      <c r="H41" s="5">
        <v>1000000</v>
      </c>
      <c r="I41" s="6" t="s">
        <v>28</v>
      </c>
      <c r="J41" s="6" t="s">
        <v>28</v>
      </c>
      <c r="K41" s="6" t="s">
        <v>28</v>
      </c>
      <c r="L41" s="6" t="s">
        <v>28</v>
      </c>
      <c r="M41" s="6" t="s">
        <v>28</v>
      </c>
      <c r="N41" s="66" t="s">
        <v>28</v>
      </c>
      <c r="O41" s="67"/>
      <c r="P41" s="6" t="s">
        <v>28</v>
      </c>
      <c r="Q41" s="6" t="s">
        <v>28</v>
      </c>
      <c r="R41" s="6" t="s">
        <v>28</v>
      </c>
      <c r="S41" s="6" t="s">
        <v>28</v>
      </c>
      <c r="T41" s="5">
        <v>1000000</v>
      </c>
      <c r="U41" s="38"/>
      <c r="AC41" s="18"/>
      <c r="AD41" s="18"/>
      <c r="AE41" s="23"/>
      <c r="AF41" s="18"/>
    </row>
    <row r="42" spans="1:32" ht="7.35" customHeight="1" x14ac:dyDescent="0.2">
      <c r="A42" s="25">
        <v>15</v>
      </c>
      <c r="B42" s="28">
        <v>5142624</v>
      </c>
      <c r="C42" s="45" t="s">
        <v>44</v>
      </c>
      <c r="D42" s="3">
        <v>111</v>
      </c>
      <c r="E42" s="4" t="s">
        <v>25</v>
      </c>
      <c r="F42" s="5">
        <v>2550307</v>
      </c>
      <c r="G42" s="5">
        <v>2550307</v>
      </c>
      <c r="H42" s="5">
        <v>2550307</v>
      </c>
      <c r="I42" s="5">
        <v>2550307</v>
      </c>
      <c r="J42" s="5">
        <v>2550307</v>
      </c>
      <c r="K42" s="5">
        <v>2550307</v>
      </c>
      <c r="L42" s="5">
        <v>2550307</v>
      </c>
      <c r="M42" s="5">
        <v>2550307</v>
      </c>
      <c r="N42" s="34">
        <v>2550307</v>
      </c>
      <c r="O42" s="35"/>
      <c r="P42" s="5">
        <v>2550307</v>
      </c>
      <c r="Q42" s="5">
        <v>2550307</v>
      </c>
      <c r="R42" s="5">
        <v>2550307</v>
      </c>
      <c r="S42" s="5">
        <v>2550307</v>
      </c>
      <c r="T42" s="5">
        <f>F42+G42+H42+I42+J42+K42+L42+M42+N42+P42+Q42+R42+S42</f>
        <v>33153991</v>
      </c>
      <c r="U42" s="36">
        <f>T42+T43</f>
        <v>36753991</v>
      </c>
      <c r="AC42" s="18"/>
      <c r="AD42" s="18"/>
      <c r="AE42" s="23"/>
      <c r="AF42" s="18"/>
    </row>
    <row r="43" spans="1:32" ht="7.35" customHeight="1" x14ac:dyDescent="0.2">
      <c r="A43" s="26"/>
      <c r="B43" s="29"/>
      <c r="C43" s="32"/>
      <c r="D43" s="3">
        <v>191</v>
      </c>
      <c r="E43" s="4" t="s">
        <v>27</v>
      </c>
      <c r="F43" s="5">
        <v>300000</v>
      </c>
      <c r="G43" s="5">
        <v>300000</v>
      </c>
      <c r="H43" s="5">
        <v>300000</v>
      </c>
      <c r="I43" s="5">
        <v>300000</v>
      </c>
      <c r="J43" s="5">
        <v>300000</v>
      </c>
      <c r="K43" s="5">
        <v>300000</v>
      </c>
      <c r="L43" s="5">
        <v>300000</v>
      </c>
      <c r="M43" s="5">
        <v>300000</v>
      </c>
      <c r="N43" s="34">
        <v>300000</v>
      </c>
      <c r="O43" s="35"/>
      <c r="P43" s="5">
        <v>300000</v>
      </c>
      <c r="Q43" s="5">
        <v>300000</v>
      </c>
      <c r="R43" s="5">
        <v>300000</v>
      </c>
      <c r="S43" s="6" t="s">
        <v>28</v>
      </c>
      <c r="T43" s="5">
        <v>3600000</v>
      </c>
      <c r="U43" s="37"/>
      <c r="AC43" s="18"/>
      <c r="AD43" s="18"/>
      <c r="AE43" s="23"/>
      <c r="AF43" s="18"/>
    </row>
    <row r="44" spans="1:32" ht="7.35" customHeight="1" x14ac:dyDescent="0.2">
      <c r="A44" s="27"/>
      <c r="B44" s="30"/>
      <c r="C44" s="33"/>
      <c r="D44" s="3">
        <v>232</v>
      </c>
      <c r="E44" s="4" t="s">
        <v>41</v>
      </c>
      <c r="F44" s="6" t="s">
        <v>28</v>
      </c>
      <c r="G44" s="6" t="s">
        <v>28</v>
      </c>
      <c r="H44" s="4" t="s">
        <v>28</v>
      </c>
      <c r="I44" s="6" t="s">
        <v>28</v>
      </c>
      <c r="J44" s="6" t="s">
        <v>28</v>
      </c>
      <c r="K44" s="6" t="s">
        <v>28</v>
      </c>
      <c r="L44" s="6" t="s">
        <v>28</v>
      </c>
      <c r="M44" s="6" t="s">
        <v>28</v>
      </c>
      <c r="N44" s="66" t="s">
        <v>28</v>
      </c>
      <c r="O44" s="67"/>
      <c r="P44" s="6" t="s">
        <v>28</v>
      </c>
      <c r="Q44" s="6" t="s">
        <v>28</v>
      </c>
      <c r="R44" s="4" t="s">
        <v>28</v>
      </c>
      <c r="S44" s="6" t="s">
        <v>28</v>
      </c>
      <c r="T44" s="15" t="s">
        <v>28</v>
      </c>
      <c r="U44" s="38"/>
      <c r="AC44" s="18"/>
      <c r="AD44" s="18"/>
      <c r="AE44" s="23"/>
      <c r="AF44" s="18"/>
    </row>
    <row r="45" spans="1:32" ht="7.35" customHeight="1" x14ac:dyDescent="0.2">
      <c r="A45" s="25">
        <v>16</v>
      </c>
      <c r="B45" s="28">
        <v>1336006</v>
      </c>
      <c r="C45" s="45" t="s">
        <v>45</v>
      </c>
      <c r="D45" s="3">
        <v>111</v>
      </c>
      <c r="E45" s="4" t="s">
        <v>25</v>
      </c>
      <c r="F45" s="5">
        <v>2550307</v>
      </c>
      <c r="G45" s="5">
        <v>2550307</v>
      </c>
      <c r="H45" s="5">
        <v>2550307</v>
      </c>
      <c r="I45" s="5">
        <v>2550307</v>
      </c>
      <c r="J45" s="5">
        <v>2550307</v>
      </c>
      <c r="K45" s="5">
        <v>2550307</v>
      </c>
      <c r="L45" s="5">
        <v>2550307</v>
      </c>
      <c r="M45" s="5">
        <v>2550307</v>
      </c>
      <c r="N45" s="34">
        <v>2550307</v>
      </c>
      <c r="O45" s="35"/>
      <c r="P45" s="5">
        <v>2550307</v>
      </c>
      <c r="Q45" s="5">
        <v>2550307</v>
      </c>
      <c r="R45" s="5">
        <v>2550307</v>
      </c>
      <c r="S45" s="5">
        <v>2550307</v>
      </c>
      <c r="T45" s="5">
        <f>F45+G45+H45+I45+J45+K45+L45+M45+N45+P45+Q45+R45+S45</f>
        <v>33153991</v>
      </c>
      <c r="U45" s="36">
        <v>36753991</v>
      </c>
      <c r="AC45" s="18"/>
      <c r="AD45" s="18"/>
      <c r="AE45" s="23"/>
      <c r="AF45" s="18"/>
    </row>
    <row r="46" spans="1:32" ht="7.35" customHeight="1" x14ac:dyDescent="0.2">
      <c r="A46" s="27"/>
      <c r="B46" s="30"/>
      <c r="C46" s="33"/>
      <c r="D46" s="3">
        <v>191</v>
      </c>
      <c r="E46" s="4" t="s">
        <v>27</v>
      </c>
      <c r="F46" s="5">
        <v>300000</v>
      </c>
      <c r="G46" s="5">
        <v>300000</v>
      </c>
      <c r="H46" s="5">
        <v>300000</v>
      </c>
      <c r="I46" s="5">
        <v>300000</v>
      </c>
      <c r="J46" s="5">
        <v>300000</v>
      </c>
      <c r="K46" s="5">
        <v>300000</v>
      </c>
      <c r="L46" s="5">
        <v>300000</v>
      </c>
      <c r="M46" s="5">
        <v>300000</v>
      </c>
      <c r="N46" s="34">
        <v>300000</v>
      </c>
      <c r="O46" s="35"/>
      <c r="P46" s="5">
        <v>300000</v>
      </c>
      <c r="Q46" s="5">
        <v>300000</v>
      </c>
      <c r="R46" s="5">
        <v>300000</v>
      </c>
      <c r="S46" s="4" t="s">
        <v>28</v>
      </c>
      <c r="T46" s="5">
        <v>3600000</v>
      </c>
      <c r="U46" s="38"/>
      <c r="AC46" s="18"/>
      <c r="AD46" s="18"/>
      <c r="AE46" s="23"/>
      <c r="AF46" s="18"/>
    </row>
    <row r="47" spans="1:32" ht="7.35" customHeight="1" x14ac:dyDescent="0.2">
      <c r="A47" s="25">
        <v>17</v>
      </c>
      <c r="B47" s="28">
        <v>4768867</v>
      </c>
      <c r="C47" s="45" t="s">
        <v>46</v>
      </c>
      <c r="D47" s="3">
        <v>111</v>
      </c>
      <c r="E47" s="4" t="s">
        <v>25</v>
      </c>
      <c r="F47" s="5">
        <v>2550307</v>
      </c>
      <c r="G47" s="5">
        <v>2550307</v>
      </c>
      <c r="H47" s="5">
        <v>2550307</v>
      </c>
      <c r="I47" s="5">
        <v>2550307</v>
      </c>
      <c r="J47" s="5">
        <v>2550307</v>
      </c>
      <c r="K47" s="5">
        <v>2550307</v>
      </c>
      <c r="L47" s="5">
        <v>2550307</v>
      </c>
      <c r="M47" s="5">
        <v>2550307</v>
      </c>
      <c r="N47" s="34">
        <v>2550307</v>
      </c>
      <c r="O47" s="35"/>
      <c r="P47" s="5">
        <v>2550307</v>
      </c>
      <c r="Q47" s="5">
        <v>2550307</v>
      </c>
      <c r="R47" s="5">
        <v>2550307</v>
      </c>
      <c r="S47" s="5">
        <v>2550307</v>
      </c>
      <c r="T47" s="5">
        <f>F47+G47+H47+I47+J47+K47+L47+M47+N47+P47+Q47+R47+S47</f>
        <v>33153991</v>
      </c>
      <c r="U47" s="36">
        <v>36753991</v>
      </c>
      <c r="AC47" s="18"/>
      <c r="AD47" s="18"/>
      <c r="AE47" s="23"/>
      <c r="AF47" s="18"/>
    </row>
    <row r="48" spans="1:32" ht="7.35" customHeight="1" x14ac:dyDescent="0.2">
      <c r="A48" s="27"/>
      <c r="B48" s="30"/>
      <c r="C48" s="33"/>
      <c r="D48" s="3">
        <v>191</v>
      </c>
      <c r="E48" s="4" t="s">
        <v>27</v>
      </c>
      <c r="F48" s="5">
        <v>300000</v>
      </c>
      <c r="G48" s="5">
        <v>300000</v>
      </c>
      <c r="H48" s="5">
        <v>300000</v>
      </c>
      <c r="I48" s="5">
        <v>300000</v>
      </c>
      <c r="J48" s="5">
        <v>300000</v>
      </c>
      <c r="K48" s="5">
        <v>300000</v>
      </c>
      <c r="L48" s="5">
        <v>300000</v>
      </c>
      <c r="M48" s="5">
        <v>300000</v>
      </c>
      <c r="N48" s="34">
        <v>300000</v>
      </c>
      <c r="O48" s="35"/>
      <c r="P48" s="5">
        <v>300000</v>
      </c>
      <c r="Q48" s="5">
        <v>300000</v>
      </c>
      <c r="R48" s="5">
        <v>300000</v>
      </c>
      <c r="S48" s="4" t="s">
        <v>28</v>
      </c>
      <c r="T48" s="5">
        <v>3600000</v>
      </c>
      <c r="U48" s="38"/>
      <c r="AC48" s="18"/>
      <c r="AD48" s="18"/>
      <c r="AE48" s="23"/>
      <c r="AF48" s="18"/>
    </row>
    <row r="49" spans="1:32" ht="7.35" customHeight="1" x14ac:dyDescent="0.2">
      <c r="A49" s="25">
        <v>18</v>
      </c>
      <c r="B49" s="28">
        <v>1133692</v>
      </c>
      <c r="C49" s="45" t="s">
        <v>47</v>
      </c>
      <c r="D49" s="3">
        <v>111</v>
      </c>
      <c r="E49" s="4" t="s">
        <v>25</v>
      </c>
      <c r="F49" s="5">
        <v>2550307</v>
      </c>
      <c r="G49" s="5">
        <v>2550307</v>
      </c>
      <c r="H49" s="5">
        <v>2550307</v>
      </c>
      <c r="I49" s="5">
        <v>2550307</v>
      </c>
      <c r="J49" s="5">
        <v>2550307</v>
      </c>
      <c r="K49" s="5">
        <v>2550307</v>
      </c>
      <c r="L49" s="5">
        <v>2550307</v>
      </c>
      <c r="M49" s="5">
        <v>2550307</v>
      </c>
      <c r="N49" s="34">
        <v>2550307</v>
      </c>
      <c r="O49" s="35"/>
      <c r="P49" s="5">
        <v>2550307</v>
      </c>
      <c r="Q49" s="5">
        <v>2550307</v>
      </c>
      <c r="R49" s="5">
        <v>2550307</v>
      </c>
      <c r="S49" s="5">
        <v>2550307</v>
      </c>
      <c r="T49" s="5">
        <f>F49+G49+H49+I49+J49+K49+L49+M49+N49+P49+Q49+R49+S49</f>
        <v>33153991</v>
      </c>
      <c r="U49" s="36">
        <v>36753991</v>
      </c>
      <c r="AC49" s="18"/>
      <c r="AD49" s="18"/>
      <c r="AE49" s="23"/>
      <c r="AF49" s="18"/>
    </row>
    <row r="50" spans="1:32" ht="7.35" customHeight="1" x14ac:dyDescent="0.2">
      <c r="A50" s="27"/>
      <c r="B50" s="30"/>
      <c r="C50" s="33"/>
      <c r="D50" s="3">
        <v>191</v>
      </c>
      <c r="E50" s="4" t="s">
        <v>27</v>
      </c>
      <c r="F50" s="5">
        <v>300000</v>
      </c>
      <c r="G50" s="5">
        <v>300000</v>
      </c>
      <c r="H50" s="5">
        <v>300000</v>
      </c>
      <c r="I50" s="5">
        <v>300000</v>
      </c>
      <c r="J50" s="5">
        <v>300000</v>
      </c>
      <c r="K50" s="5">
        <v>300000</v>
      </c>
      <c r="L50" s="5">
        <v>300000</v>
      </c>
      <c r="M50" s="5">
        <v>300000</v>
      </c>
      <c r="N50" s="34">
        <v>300000</v>
      </c>
      <c r="O50" s="35"/>
      <c r="P50" s="5">
        <v>300000</v>
      </c>
      <c r="Q50" s="5">
        <v>300000</v>
      </c>
      <c r="R50" s="5">
        <v>300000</v>
      </c>
      <c r="S50" s="6" t="s">
        <v>28</v>
      </c>
      <c r="T50" s="5">
        <v>3600000</v>
      </c>
      <c r="U50" s="38"/>
      <c r="AC50" s="18"/>
      <c r="AD50" s="18"/>
      <c r="AE50" s="23"/>
      <c r="AF50" s="18"/>
    </row>
    <row r="51" spans="1:32" ht="7.35" customHeight="1" x14ac:dyDescent="0.2">
      <c r="A51" s="39">
        <v>19</v>
      </c>
      <c r="B51" s="28">
        <v>1866588</v>
      </c>
      <c r="C51" s="45" t="s">
        <v>48</v>
      </c>
      <c r="D51" s="3">
        <v>111</v>
      </c>
      <c r="E51" s="4" t="s">
        <v>25</v>
      </c>
      <c r="F51" s="5">
        <v>2550307</v>
      </c>
      <c r="G51" s="5">
        <v>2550307</v>
      </c>
      <c r="H51" s="5">
        <v>2550307</v>
      </c>
      <c r="I51" s="5">
        <v>2550307</v>
      </c>
      <c r="J51" s="5">
        <v>2550307</v>
      </c>
      <c r="K51" s="5">
        <v>2550307</v>
      </c>
      <c r="L51" s="5">
        <v>2550307</v>
      </c>
      <c r="M51" s="5">
        <v>2550307</v>
      </c>
      <c r="N51" s="34">
        <v>2550307</v>
      </c>
      <c r="O51" s="35"/>
      <c r="P51" s="5">
        <v>2550307</v>
      </c>
      <c r="Q51" s="5">
        <v>2550307</v>
      </c>
      <c r="R51" s="5">
        <v>2550307</v>
      </c>
      <c r="S51" s="5">
        <v>2550307</v>
      </c>
      <c r="T51" s="5">
        <f>F51+G51+H51+I51+J51+K51+L51+M51+N51+P51+Q51+R51+S51</f>
        <v>33153991</v>
      </c>
      <c r="U51" s="36">
        <v>36753991</v>
      </c>
      <c r="AC51" s="18"/>
      <c r="AD51" s="18"/>
      <c r="AE51" s="23"/>
      <c r="AF51" s="18"/>
    </row>
    <row r="52" spans="1:32" ht="7.35" customHeight="1" x14ac:dyDescent="0.2">
      <c r="A52" s="41"/>
      <c r="B52" s="30"/>
      <c r="C52" s="33"/>
      <c r="D52" s="3">
        <v>191</v>
      </c>
      <c r="E52" s="4" t="s">
        <v>27</v>
      </c>
      <c r="F52" s="5">
        <v>300000</v>
      </c>
      <c r="G52" s="5">
        <v>300000</v>
      </c>
      <c r="H52" s="5">
        <v>300000</v>
      </c>
      <c r="I52" s="5">
        <v>300000</v>
      </c>
      <c r="J52" s="5">
        <v>300000</v>
      </c>
      <c r="K52" s="5">
        <v>300000</v>
      </c>
      <c r="L52" s="5">
        <v>300000</v>
      </c>
      <c r="M52" s="5">
        <v>300000</v>
      </c>
      <c r="N52" s="34">
        <v>300000</v>
      </c>
      <c r="O52" s="35"/>
      <c r="P52" s="5">
        <v>300000</v>
      </c>
      <c r="Q52" s="5">
        <v>300000</v>
      </c>
      <c r="R52" s="5">
        <v>300000</v>
      </c>
      <c r="S52" s="6" t="s">
        <v>28</v>
      </c>
      <c r="T52" s="5">
        <v>3600000</v>
      </c>
      <c r="U52" s="38"/>
      <c r="AC52" s="18"/>
      <c r="AD52" s="18"/>
      <c r="AE52" s="23"/>
      <c r="AF52" s="18"/>
    </row>
    <row r="53" spans="1:32" ht="7.35" customHeight="1" x14ac:dyDescent="0.2">
      <c r="A53" s="39">
        <v>20</v>
      </c>
      <c r="B53" s="28">
        <v>1882655</v>
      </c>
      <c r="C53" s="45" t="s">
        <v>49</v>
      </c>
      <c r="D53" s="3">
        <v>111</v>
      </c>
      <c r="E53" s="4" t="s">
        <v>25</v>
      </c>
      <c r="F53" s="5">
        <v>2550307</v>
      </c>
      <c r="G53" s="5">
        <v>2550307</v>
      </c>
      <c r="H53" s="5">
        <v>2550307</v>
      </c>
      <c r="I53" s="5">
        <v>2550307</v>
      </c>
      <c r="J53" s="5">
        <v>2550307</v>
      </c>
      <c r="K53" s="5">
        <v>2550307</v>
      </c>
      <c r="L53" s="5">
        <v>2550307</v>
      </c>
      <c r="M53" s="5">
        <v>2550307</v>
      </c>
      <c r="N53" s="34">
        <v>2550307</v>
      </c>
      <c r="O53" s="35"/>
      <c r="P53" s="5">
        <v>2550307</v>
      </c>
      <c r="Q53" s="5">
        <v>2550307</v>
      </c>
      <c r="R53" s="5">
        <v>2550307</v>
      </c>
      <c r="S53" s="5">
        <v>2550307</v>
      </c>
      <c r="T53" s="5">
        <f>F53+G53+H53+I53+J53+K53+L53+M53+N53+P53+Q53+R53+S53</f>
        <v>33153991</v>
      </c>
      <c r="U53" s="36">
        <v>36753991</v>
      </c>
      <c r="AC53" s="18"/>
      <c r="AD53" s="18"/>
      <c r="AE53" s="23"/>
      <c r="AF53" s="18"/>
    </row>
    <row r="54" spans="1:32" ht="7.35" customHeight="1" x14ac:dyDescent="0.2">
      <c r="A54" s="41"/>
      <c r="B54" s="30"/>
      <c r="C54" s="33"/>
      <c r="D54" s="3">
        <v>191</v>
      </c>
      <c r="E54" s="4" t="s">
        <v>27</v>
      </c>
      <c r="F54" s="5">
        <v>300000</v>
      </c>
      <c r="G54" s="5">
        <v>300000</v>
      </c>
      <c r="H54" s="5">
        <v>300000</v>
      </c>
      <c r="I54" s="5">
        <v>300000</v>
      </c>
      <c r="J54" s="5">
        <v>300000</v>
      </c>
      <c r="K54" s="5">
        <v>300000</v>
      </c>
      <c r="L54" s="5">
        <v>300000</v>
      </c>
      <c r="M54" s="5">
        <v>300000</v>
      </c>
      <c r="N54" s="34">
        <v>300000</v>
      </c>
      <c r="O54" s="35"/>
      <c r="P54" s="5">
        <v>300000</v>
      </c>
      <c r="Q54" s="5">
        <v>300000</v>
      </c>
      <c r="R54" s="5">
        <v>300000</v>
      </c>
      <c r="S54" s="6" t="s">
        <v>28</v>
      </c>
      <c r="T54" s="5">
        <v>3600000</v>
      </c>
      <c r="U54" s="38"/>
      <c r="AC54" s="18"/>
      <c r="AD54" s="18"/>
      <c r="AE54" s="23"/>
      <c r="AF54" s="18"/>
    </row>
    <row r="55" spans="1:32" ht="7.35" customHeight="1" x14ac:dyDescent="0.2">
      <c r="A55" s="39">
        <v>21</v>
      </c>
      <c r="B55" s="28">
        <v>2195445</v>
      </c>
      <c r="C55" s="45" t="s">
        <v>50</v>
      </c>
      <c r="D55" s="3">
        <v>111</v>
      </c>
      <c r="E55" s="4" t="s">
        <v>25</v>
      </c>
      <c r="F55" s="5">
        <v>2550307</v>
      </c>
      <c r="G55" s="5">
        <v>2550307</v>
      </c>
      <c r="H55" s="5">
        <v>2550307</v>
      </c>
      <c r="I55" s="5">
        <v>2550307</v>
      </c>
      <c r="J55" s="5">
        <v>2550307</v>
      </c>
      <c r="K55" s="5">
        <v>2550307</v>
      </c>
      <c r="L55" s="5">
        <v>2550307</v>
      </c>
      <c r="M55" s="5">
        <v>2550307</v>
      </c>
      <c r="N55" s="34">
        <v>2550307</v>
      </c>
      <c r="O55" s="35"/>
      <c r="P55" s="5">
        <v>2550307</v>
      </c>
      <c r="Q55" s="5">
        <v>2550307</v>
      </c>
      <c r="R55" s="5">
        <v>2550307</v>
      </c>
      <c r="S55" s="5">
        <v>2550307</v>
      </c>
      <c r="T55" s="5">
        <f>F55+G55+H55+I55+J55+K55+L55+M55+N55+P55+Q55+R55+S55</f>
        <v>33153991</v>
      </c>
      <c r="U55" s="36">
        <v>36753991</v>
      </c>
      <c r="AC55" s="18"/>
      <c r="AD55" s="18"/>
      <c r="AE55" s="23"/>
      <c r="AF55" s="18"/>
    </row>
    <row r="56" spans="1:32" ht="7.35" customHeight="1" x14ac:dyDescent="0.2">
      <c r="A56" s="41"/>
      <c r="B56" s="30"/>
      <c r="C56" s="33"/>
      <c r="D56" s="3">
        <v>191</v>
      </c>
      <c r="E56" s="4" t="s">
        <v>27</v>
      </c>
      <c r="F56" s="5">
        <v>300000</v>
      </c>
      <c r="G56" s="5">
        <v>300000</v>
      </c>
      <c r="H56" s="5">
        <v>300000</v>
      </c>
      <c r="I56" s="5">
        <v>300000</v>
      </c>
      <c r="J56" s="5">
        <v>300000</v>
      </c>
      <c r="K56" s="5">
        <v>300000</v>
      </c>
      <c r="L56" s="5">
        <v>300000</v>
      </c>
      <c r="M56" s="5">
        <v>300000</v>
      </c>
      <c r="N56" s="34">
        <v>300000</v>
      </c>
      <c r="O56" s="35"/>
      <c r="P56" s="5">
        <v>300000</v>
      </c>
      <c r="Q56" s="5">
        <v>300000</v>
      </c>
      <c r="R56" s="5">
        <v>300000</v>
      </c>
      <c r="S56" s="6" t="s">
        <v>28</v>
      </c>
      <c r="T56" s="5">
        <v>3600000</v>
      </c>
      <c r="U56" s="38"/>
      <c r="AC56" s="18"/>
      <c r="AD56" s="18"/>
      <c r="AE56" s="23"/>
      <c r="AF56" s="18"/>
    </row>
    <row r="57" spans="1:32" ht="7.35" customHeight="1" x14ac:dyDescent="0.2">
      <c r="A57" s="39">
        <v>22</v>
      </c>
      <c r="B57" s="28">
        <v>2199810</v>
      </c>
      <c r="C57" s="45" t="s">
        <v>51</v>
      </c>
      <c r="D57" s="3">
        <v>111</v>
      </c>
      <c r="E57" s="4" t="s">
        <v>25</v>
      </c>
      <c r="F57" s="5">
        <v>2550307</v>
      </c>
      <c r="G57" s="5">
        <v>2550307</v>
      </c>
      <c r="H57" s="5">
        <v>2550307</v>
      </c>
      <c r="I57" s="5">
        <v>2550307</v>
      </c>
      <c r="J57" s="5">
        <v>2550307</v>
      </c>
      <c r="K57" s="5">
        <v>2550307</v>
      </c>
      <c r="L57" s="5">
        <v>2550307</v>
      </c>
      <c r="M57" s="5">
        <v>2550307</v>
      </c>
      <c r="N57" s="34">
        <v>2550307</v>
      </c>
      <c r="O57" s="35"/>
      <c r="P57" s="5">
        <v>2550307</v>
      </c>
      <c r="Q57" s="5">
        <v>2550307</v>
      </c>
      <c r="R57" s="5">
        <v>2550307</v>
      </c>
      <c r="S57" s="5">
        <v>2550307</v>
      </c>
      <c r="T57" s="5">
        <f>F57+G57+H57+I57+J57+K57+L57+M57+N57+P57+Q57+R57+S57</f>
        <v>33153991</v>
      </c>
      <c r="U57" s="36">
        <v>36753991</v>
      </c>
      <c r="AC57" s="18"/>
      <c r="AD57" s="18"/>
      <c r="AE57" s="23"/>
      <c r="AF57" s="18"/>
    </row>
    <row r="58" spans="1:32" ht="7.35" customHeight="1" x14ac:dyDescent="0.2">
      <c r="A58" s="41"/>
      <c r="B58" s="30"/>
      <c r="C58" s="33"/>
      <c r="D58" s="3">
        <v>191</v>
      </c>
      <c r="E58" s="4" t="s">
        <v>27</v>
      </c>
      <c r="F58" s="5">
        <v>300000</v>
      </c>
      <c r="G58" s="5">
        <v>300000</v>
      </c>
      <c r="H58" s="5">
        <v>300000</v>
      </c>
      <c r="I58" s="5">
        <v>300000</v>
      </c>
      <c r="J58" s="5">
        <v>300000</v>
      </c>
      <c r="K58" s="5">
        <v>300000</v>
      </c>
      <c r="L58" s="5">
        <v>300000</v>
      </c>
      <c r="M58" s="5">
        <v>300000</v>
      </c>
      <c r="N58" s="34">
        <v>300000</v>
      </c>
      <c r="O58" s="35"/>
      <c r="P58" s="5">
        <v>300000</v>
      </c>
      <c r="Q58" s="5">
        <v>300000</v>
      </c>
      <c r="R58" s="5">
        <v>300000</v>
      </c>
      <c r="S58" s="6" t="s">
        <v>28</v>
      </c>
      <c r="T58" s="5">
        <v>3600000</v>
      </c>
      <c r="U58" s="38"/>
      <c r="AC58" s="18"/>
      <c r="AD58" s="18"/>
      <c r="AE58" s="23"/>
      <c r="AF58" s="18"/>
    </row>
    <row r="59" spans="1:32" ht="7.35" customHeight="1" x14ac:dyDescent="0.2">
      <c r="A59" s="25">
        <v>23</v>
      </c>
      <c r="B59" s="28">
        <v>4558299</v>
      </c>
      <c r="C59" s="45" t="s">
        <v>52</v>
      </c>
      <c r="D59" s="3">
        <v>144</v>
      </c>
      <c r="E59" s="4" t="s">
        <v>25</v>
      </c>
      <c r="F59" s="5">
        <v>2934300</v>
      </c>
      <c r="G59" s="5">
        <v>2934300</v>
      </c>
      <c r="H59" s="5">
        <v>2934300</v>
      </c>
      <c r="I59" s="5">
        <v>2934300</v>
      </c>
      <c r="J59" s="5">
        <v>2934300</v>
      </c>
      <c r="K59" s="5">
        <v>2934300</v>
      </c>
      <c r="L59" s="5">
        <v>2934300</v>
      </c>
      <c r="M59" s="5">
        <v>2934300</v>
      </c>
      <c r="N59" s="34">
        <v>2934300</v>
      </c>
      <c r="O59" s="35"/>
      <c r="P59" s="5">
        <v>2843724</v>
      </c>
      <c r="Q59" s="5">
        <v>2934300</v>
      </c>
      <c r="R59" s="5">
        <v>2934300</v>
      </c>
      <c r="S59" s="5">
        <v>2934300</v>
      </c>
      <c r="T59" s="5">
        <v>38055324</v>
      </c>
      <c r="U59" s="36">
        <v>41655324</v>
      </c>
      <c r="AC59" s="18"/>
      <c r="AD59" s="18"/>
      <c r="AE59" s="23"/>
      <c r="AF59" s="18"/>
    </row>
    <row r="60" spans="1:32" ht="7.35" customHeight="1" x14ac:dyDescent="0.2">
      <c r="A60" s="26"/>
      <c r="B60" s="29"/>
      <c r="C60" s="32"/>
      <c r="D60" s="3">
        <v>191</v>
      </c>
      <c r="E60" s="4" t="s">
        <v>27</v>
      </c>
      <c r="F60" s="5">
        <v>300000</v>
      </c>
      <c r="G60" s="5">
        <v>300000</v>
      </c>
      <c r="H60" s="5">
        <v>300000</v>
      </c>
      <c r="I60" s="5">
        <v>300000</v>
      </c>
      <c r="J60" s="5">
        <v>300000</v>
      </c>
      <c r="K60" s="5">
        <v>300000</v>
      </c>
      <c r="L60" s="5">
        <v>300000</v>
      </c>
      <c r="M60" s="5">
        <v>300000</v>
      </c>
      <c r="N60" s="34">
        <v>300000</v>
      </c>
      <c r="O60" s="35"/>
      <c r="P60" s="5">
        <v>300000</v>
      </c>
      <c r="Q60" s="5">
        <v>300000</v>
      </c>
      <c r="R60" s="5">
        <v>300000</v>
      </c>
      <c r="S60" s="16"/>
      <c r="T60" s="5">
        <v>3600000</v>
      </c>
      <c r="U60" s="37"/>
      <c r="AC60" s="18"/>
      <c r="AD60" s="18"/>
      <c r="AE60" s="23"/>
      <c r="AF60" s="18"/>
    </row>
    <row r="61" spans="1:32" ht="7.35" customHeight="1" x14ac:dyDescent="0.2">
      <c r="A61" s="27"/>
      <c r="B61" s="30"/>
      <c r="C61" s="33"/>
      <c r="D61" s="3">
        <v>232</v>
      </c>
      <c r="E61" s="4" t="s">
        <v>32</v>
      </c>
      <c r="F61" s="6" t="s">
        <v>28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28</v>
      </c>
      <c r="L61" s="6" t="s">
        <v>28</v>
      </c>
      <c r="M61" s="6" t="s">
        <v>28</v>
      </c>
      <c r="N61" s="66" t="s">
        <v>28</v>
      </c>
      <c r="O61" s="67"/>
      <c r="P61" s="6" t="s">
        <v>28</v>
      </c>
      <c r="Q61" s="6" t="s">
        <v>28</v>
      </c>
      <c r="R61" s="6" t="s">
        <v>28</v>
      </c>
      <c r="S61" s="6" t="s">
        <v>28</v>
      </c>
      <c r="T61" s="15" t="s">
        <v>28</v>
      </c>
      <c r="U61" s="38"/>
      <c r="AC61" s="18"/>
      <c r="AD61" s="18"/>
      <c r="AE61" s="23"/>
      <c r="AF61" s="18"/>
    </row>
    <row r="62" spans="1:32" ht="7.35" customHeight="1" x14ac:dyDescent="0.2">
      <c r="A62" s="25">
        <v>24</v>
      </c>
      <c r="B62" s="28">
        <v>5254111</v>
      </c>
      <c r="C62" s="45" t="s">
        <v>53</v>
      </c>
      <c r="D62" s="3">
        <v>111</v>
      </c>
      <c r="E62" s="4" t="s">
        <v>25</v>
      </c>
      <c r="F62" s="5">
        <v>2550307</v>
      </c>
      <c r="G62" s="5">
        <v>2550307</v>
      </c>
      <c r="H62" s="5">
        <v>2550307</v>
      </c>
      <c r="I62" s="5">
        <v>2550307</v>
      </c>
      <c r="J62" s="5">
        <v>2550307</v>
      </c>
      <c r="K62" s="5">
        <v>2550307</v>
      </c>
      <c r="L62" s="5">
        <v>2550307</v>
      </c>
      <c r="M62" s="5">
        <v>2550307</v>
      </c>
      <c r="N62" s="34">
        <v>2550307</v>
      </c>
      <c r="O62" s="35"/>
      <c r="P62" s="5">
        <v>2550307</v>
      </c>
      <c r="Q62" s="5">
        <v>2550307</v>
      </c>
      <c r="R62" s="5">
        <v>2550307</v>
      </c>
      <c r="S62" s="5">
        <v>2550307</v>
      </c>
      <c r="T62" s="5">
        <f>F62+G62+H62+I62+J62+K62+L62+M62+N62+P62+Q62+R62+S62</f>
        <v>33153991</v>
      </c>
      <c r="U62" s="36">
        <v>36753991</v>
      </c>
      <c r="AC62" s="18"/>
      <c r="AD62" s="18"/>
      <c r="AE62" s="23"/>
      <c r="AF62" s="18"/>
    </row>
    <row r="63" spans="1:32" ht="7.35" customHeight="1" x14ac:dyDescent="0.2">
      <c r="A63" s="26"/>
      <c r="B63" s="29"/>
      <c r="C63" s="32"/>
      <c r="D63" s="3">
        <v>191</v>
      </c>
      <c r="E63" s="4" t="s">
        <v>27</v>
      </c>
      <c r="F63" s="5">
        <v>300000</v>
      </c>
      <c r="G63" s="5">
        <v>300000</v>
      </c>
      <c r="H63" s="5">
        <v>300000</v>
      </c>
      <c r="I63" s="5">
        <v>300000</v>
      </c>
      <c r="J63" s="5">
        <v>300000</v>
      </c>
      <c r="K63" s="5">
        <v>300000</v>
      </c>
      <c r="L63" s="5">
        <v>300000</v>
      </c>
      <c r="M63" s="5">
        <v>300000</v>
      </c>
      <c r="N63" s="34">
        <v>300000</v>
      </c>
      <c r="O63" s="35"/>
      <c r="P63" s="5">
        <v>300000</v>
      </c>
      <c r="Q63" s="5">
        <v>300000</v>
      </c>
      <c r="R63" s="5">
        <v>300000</v>
      </c>
      <c r="S63" s="6" t="s">
        <v>28</v>
      </c>
      <c r="T63" s="5">
        <v>3600000</v>
      </c>
      <c r="U63" s="37"/>
      <c r="AC63" s="18"/>
      <c r="AD63" s="18"/>
      <c r="AE63" s="23"/>
      <c r="AF63" s="18"/>
    </row>
    <row r="64" spans="1:32" ht="7.35" customHeight="1" x14ac:dyDescent="0.2">
      <c r="A64" s="27"/>
      <c r="B64" s="30"/>
      <c r="C64" s="33"/>
      <c r="D64" s="3">
        <v>232</v>
      </c>
      <c r="E64" s="4" t="s">
        <v>32</v>
      </c>
      <c r="F64" s="6" t="s">
        <v>28</v>
      </c>
      <c r="G64" s="6" t="s">
        <v>28</v>
      </c>
      <c r="H64" s="6" t="s">
        <v>28</v>
      </c>
      <c r="I64" s="6" t="s">
        <v>28</v>
      </c>
      <c r="J64" s="6" t="s">
        <v>28</v>
      </c>
      <c r="K64" s="6" t="s">
        <v>28</v>
      </c>
      <c r="L64" s="6" t="s">
        <v>28</v>
      </c>
      <c r="M64" s="5"/>
      <c r="N64" s="66" t="s">
        <v>28</v>
      </c>
      <c r="O64" s="67"/>
      <c r="P64" s="6" t="s">
        <v>28</v>
      </c>
      <c r="Q64" s="6" t="s">
        <v>28</v>
      </c>
      <c r="R64" s="6" t="s">
        <v>28</v>
      </c>
      <c r="S64" s="6" t="s">
        <v>28</v>
      </c>
      <c r="T64" s="5">
        <v>250000</v>
      </c>
      <c r="U64" s="38"/>
      <c r="AC64" s="18"/>
      <c r="AD64" s="18"/>
      <c r="AE64" s="23"/>
      <c r="AF64" s="18"/>
    </row>
    <row r="65" spans="1:32" ht="7.35" customHeight="1" x14ac:dyDescent="0.2">
      <c r="A65" s="25">
        <v>25</v>
      </c>
      <c r="B65" s="28">
        <v>4217832</v>
      </c>
      <c r="C65" s="45" t="s">
        <v>54</v>
      </c>
      <c r="D65" s="3">
        <v>111</v>
      </c>
      <c r="E65" s="4" t="s">
        <v>25</v>
      </c>
      <c r="F65" s="5">
        <v>2550307</v>
      </c>
      <c r="G65" s="5">
        <v>2550307</v>
      </c>
      <c r="H65" s="5">
        <v>2550307</v>
      </c>
      <c r="I65" s="5">
        <v>2550307</v>
      </c>
      <c r="J65" s="5">
        <v>2550307</v>
      </c>
      <c r="K65" s="5">
        <v>2550307</v>
      </c>
      <c r="L65" s="5">
        <v>2550307</v>
      </c>
      <c r="M65" s="5">
        <v>2550307</v>
      </c>
      <c r="N65" s="34">
        <v>2550307</v>
      </c>
      <c r="O65" s="35"/>
      <c r="P65" s="5">
        <v>2550307</v>
      </c>
      <c r="Q65" s="5">
        <v>2550307</v>
      </c>
      <c r="R65" s="5">
        <v>2550307</v>
      </c>
      <c r="S65" s="5">
        <v>2550307</v>
      </c>
      <c r="T65" s="5">
        <f>F65+G65+H65+I65+J65+K65+L65+M65+N65+P65+Q65+R65+S65</f>
        <v>33153991</v>
      </c>
      <c r="U65" s="36">
        <v>36753991</v>
      </c>
      <c r="AC65" s="18"/>
      <c r="AD65" s="18"/>
      <c r="AE65" s="23"/>
      <c r="AF65" s="18"/>
    </row>
    <row r="66" spans="1:32" ht="7.35" customHeight="1" x14ac:dyDescent="0.2">
      <c r="A66" s="27"/>
      <c r="B66" s="30"/>
      <c r="C66" s="33"/>
      <c r="D66" s="3">
        <v>191</v>
      </c>
      <c r="E66" s="4" t="s">
        <v>27</v>
      </c>
      <c r="F66" s="5">
        <v>300000</v>
      </c>
      <c r="G66" s="5">
        <v>300000</v>
      </c>
      <c r="H66" s="5">
        <v>300000</v>
      </c>
      <c r="I66" s="5">
        <v>300000</v>
      </c>
      <c r="J66" s="5">
        <v>300000</v>
      </c>
      <c r="K66" s="5">
        <v>300000</v>
      </c>
      <c r="L66" s="5">
        <v>300000</v>
      </c>
      <c r="M66" s="5">
        <v>300000</v>
      </c>
      <c r="N66" s="34">
        <v>300000</v>
      </c>
      <c r="O66" s="35"/>
      <c r="P66" s="5">
        <v>300000</v>
      </c>
      <c r="Q66" s="5">
        <v>300000</v>
      </c>
      <c r="R66" s="5">
        <v>300000</v>
      </c>
      <c r="S66" s="16"/>
      <c r="T66" s="5">
        <v>3600000</v>
      </c>
      <c r="U66" s="38"/>
      <c r="AC66" s="18"/>
      <c r="AD66" s="18"/>
      <c r="AE66" s="23"/>
      <c r="AF66" s="18"/>
    </row>
    <row r="67" spans="1:32" s="18" customFormat="1" ht="7.35" customHeight="1" x14ac:dyDescent="0.2">
      <c r="A67" s="25">
        <v>26</v>
      </c>
      <c r="B67" s="28">
        <v>4890514</v>
      </c>
      <c r="C67" s="45" t="s">
        <v>55</v>
      </c>
      <c r="D67" s="3">
        <v>111</v>
      </c>
      <c r="E67" s="4" t="s">
        <v>25</v>
      </c>
      <c r="F67" s="5">
        <v>7425200</v>
      </c>
      <c r="G67" s="5">
        <v>7425200</v>
      </c>
      <c r="H67" s="5">
        <v>7425200</v>
      </c>
      <c r="I67" s="5">
        <v>7425200</v>
      </c>
      <c r="J67" s="5">
        <v>7425200</v>
      </c>
      <c r="K67" s="5">
        <v>7425200</v>
      </c>
      <c r="L67" s="5">
        <v>7425200</v>
      </c>
      <c r="M67" s="5">
        <v>3712600</v>
      </c>
      <c r="N67" s="34"/>
      <c r="O67" s="35"/>
      <c r="P67" s="5"/>
      <c r="Q67" s="5"/>
      <c r="R67" s="5"/>
      <c r="S67" s="5">
        <v>4640750</v>
      </c>
      <c r="T67" s="5">
        <f>F67+G67+H67+I67+J67+K67+L67+M67+S67</f>
        <v>60329750</v>
      </c>
      <c r="U67" s="36">
        <f>T67+T68</f>
        <v>62579750</v>
      </c>
      <c r="AE67" s="23"/>
    </row>
    <row r="68" spans="1:32" s="18" customFormat="1" ht="7.35" customHeight="1" x14ac:dyDescent="0.2">
      <c r="A68" s="27"/>
      <c r="B68" s="30"/>
      <c r="C68" s="33"/>
      <c r="D68" s="3">
        <v>191</v>
      </c>
      <c r="E68" s="4" t="s">
        <v>27</v>
      </c>
      <c r="F68" s="5">
        <v>300000</v>
      </c>
      <c r="G68" s="5">
        <v>300000</v>
      </c>
      <c r="H68" s="5">
        <v>300000</v>
      </c>
      <c r="I68" s="5">
        <v>300000</v>
      </c>
      <c r="J68" s="5">
        <v>300000</v>
      </c>
      <c r="K68" s="5">
        <v>300000</v>
      </c>
      <c r="L68" s="5">
        <v>300000</v>
      </c>
      <c r="M68" s="5">
        <v>150000</v>
      </c>
      <c r="N68" s="34"/>
      <c r="O68" s="35"/>
      <c r="P68" s="5"/>
      <c r="Q68" s="5"/>
      <c r="R68" s="5"/>
      <c r="S68" s="6"/>
      <c r="T68" s="5">
        <v>2250000</v>
      </c>
      <c r="U68" s="38"/>
      <c r="AE68" s="23"/>
    </row>
    <row r="69" spans="1:32" ht="7.35" customHeight="1" x14ac:dyDescent="0.2">
      <c r="A69" s="68">
        <v>27</v>
      </c>
      <c r="B69" s="70">
        <v>6096191</v>
      </c>
      <c r="C69" s="73" t="s">
        <v>56</v>
      </c>
      <c r="D69" s="3">
        <v>111</v>
      </c>
      <c r="E69" s="4" t="s">
        <v>25</v>
      </c>
      <c r="F69" s="5">
        <v>7425200</v>
      </c>
      <c r="G69" s="5">
        <v>7425200</v>
      </c>
      <c r="H69" s="5">
        <v>7425200</v>
      </c>
      <c r="I69" s="5">
        <v>7425200</v>
      </c>
      <c r="J69" s="5">
        <v>7425200</v>
      </c>
      <c r="K69" s="5">
        <v>7425200</v>
      </c>
      <c r="L69" s="5">
        <v>7425200</v>
      </c>
      <c r="M69" s="5">
        <v>3712600</v>
      </c>
      <c r="N69" s="34"/>
      <c r="O69" s="35"/>
      <c r="P69" s="5"/>
      <c r="Q69" s="5"/>
      <c r="R69" s="5"/>
      <c r="S69" s="5">
        <v>4640750</v>
      </c>
      <c r="T69" s="5">
        <f>F69+G69+H69+I69+J69+K69+L69+M69+S69</f>
        <v>60329750</v>
      </c>
      <c r="U69" s="36">
        <f>T69+T70</f>
        <v>62579750</v>
      </c>
      <c r="AC69" s="18"/>
      <c r="AD69" s="18"/>
      <c r="AE69" s="23"/>
      <c r="AF69" s="18"/>
    </row>
    <row r="70" spans="1:32" ht="7.35" customHeight="1" x14ac:dyDescent="0.2">
      <c r="A70" s="69"/>
      <c r="B70" s="71"/>
      <c r="C70" s="50"/>
      <c r="D70" s="3">
        <v>330</v>
      </c>
      <c r="E70" s="4" t="s">
        <v>27</v>
      </c>
      <c r="F70" s="5">
        <v>300000</v>
      </c>
      <c r="G70" s="5">
        <v>300000</v>
      </c>
      <c r="H70" s="5">
        <v>300000</v>
      </c>
      <c r="I70" s="5">
        <v>300000</v>
      </c>
      <c r="J70" s="5">
        <v>300000</v>
      </c>
      <c r="K70" s="5">
        <v>300000</v>
      </c>
      <c r="L70" s="5">
        <v>300000</v>
      </c>
      <c r="M70" s="5">
        <v>150000</v>
      </c>
      <c r="N70" s="34"/>
      <c r="O70" s="35"/>
      <c r="P70" s="5"/>
      <c r="Q70" s="5"/>
      <c r="R70" s="5"/>
      <c r="S70" s="6"/>
      <c r="T70" s="5">
        <f>F70+G70+H70+I70+J70+K70+L70+M70</f>
        <v>2250000</v>
      </c>
      <c r="U70" s="37"/>
      <c r="AC70" s="18"/>
      <c r="AD70" s="18"/>
      <c r="AE70" s="23"/>
      <c r="AF70" s="18"/>
    </row>
    <row r="71" spans="1:32" ht="7.35" customHeight="1" x14ac:dyDescent="0.2">
      <c r="A71" s="17"/>
      <c r="B71" s="17"/>
      <c r="C71" s="17"/>
      <c r="D71" s="3">
        <v>232</v>
      </c>
      <c r="E71" s="4" t="s">
        <v>32</v>
      </c>
      <c r="F71" s="6" t="s">
        <v>28</v>
      </c>
      <c r="G71" s="6" t="s">
        <v>28</v>
      </c>
      <c r="H71" s="6" t="s">
        <v>28</v>
      </c>
      <c r="I71" s="6" t="s">
        <v>28</v>
      </c>
      <c r="J71" s="15" t="s">
        <v>28</v>
      </c>
      <c r="K71" s="6" t="s">
        <v>28</v>
      </c>
      <c r="L71" s="6" t="s">
        <v>28</v>
      </c>
      <c r="M71" s="6" t="s">
        <v>28</v>
      </c>
      <c r="N71" s="43"/>
      <c r="O71" s="44"/>
      <c r="P71" s="6" t="s">
        <v>28</v>
      </c>
      <c r="Q71" s="6" t="s">
        <v>28</v>
      </c>
      <c r="R71" s="6" t="s">
        <v>28</v>
      </c>
      <c r="S71" s="6" t="s">
        <v>28</v>
      </c>
      <c r="T71" s="6" t="s">
        <v>28</v>
      </c>
      <c r="U71" s="38"/>
      <c r="AC71" s="18"/>
      <c r="AD71" s="18"/>
      <c r="AE71" s="23"/>
      <c r="AF71" s="18"/>
    </row>
    <row r="72" spans="1:32" ht="7.35" customHeight="1" x14ac:dyDescent="0.2">
      <c r="A72" s="25">
        <v>28</v>
      </c>
      <c r="B72" s="28">
        <v>4890466</v>
      </c>
      <c r="C72" s="45" t="s">
        <v>57</v>
      </c>
      <c r="D72" s="3">
        <v>111</v>
      </c>
      <c r="E72" s="4" t="s">
        <v>25</v>
      </c>
      <c r="F72" s="5">
        <v>7425200</v>
      </c>
      <c r="G72" s="5">
        <v>7425200</v>
      </c>
      <c r="H72" s="5">
        <v>7425200</v>
      </c>
      <c r="I72" s="5">
        <v>7425200</v>
      </c>
      <c r="J72" s="5">
        <v>7425200</v>
      </c>
      <c r="K72" s="5">
        <v>7425200</v>
      </c>
      <c r="L72" s="5">
        <v>7425200</v>
      </c>
      <c r="M72" s="5">
        <v>3712600</v>
      </c>
      <c r="N72" s="34"/>
      <c r="O72" s="35"/>
      <c r="P72" s="5"/>
      <c r="Q72" s="5"/>
      <c r="R72" s="5"/>
      <c r="S72" s="5">
        <v>4640750</v>
      </c>
      <c r="T72" s="5">
        <f>F72+G72+H72+I72+J72+K72+L72+M72+S72</f>
        <v>60329750</v>
      </c>
      <c r="U72" s="36">
        <f>T72+T73</f>
        <v>62579750</v>
      </c>
      <c r="AC72" s="18"/>
      <c r="AD72" s="18"/>
      <c r="AE72" s="23"/>
      <c r="AF72" s="18"/>
    </row>
    <row r="73" spans="1:32" ht="7.35" customHeight="1" x14ac:dyDescent="0.2">
      <c r="A73" s="27"/>
      <c r="B73" s="30"/>
      <c r="C73" s="33"/>
      <c r="D73" s="3">
        <v>191</v>
      </c>
      <c r="E73" s="4" t="s">
        <v>27</v>
      </c>
      <c r="F73" s="5">
        <v>300000</v>
      </c>
      <c r="G73" s="5">
        <v>300000</v>
      </c>
      <c r="H73" s="5">
        <v>300000</v>
      </c>
      <c r="I73" s="5">
        <v>300000</v>
      </c>
      <c r="J73" s="5">
        <v>300000</v>
      </c>
      <c r="K73" s="5">
        <v>300000</v>
      </c>
      <c r="L73" s="5">
        <v>300000</v>
      </c>
      <c r="M73" s="5">
        <v>150000</v>
      </c>
      <c r="N73" s="34"/>
      <c r="O73" s="35"/>
      <c r="P73" s="5"/>
      <c r="Q73" s="5"/>
      <c r="R73" s="5"/>
      <c r="S73" s="6"/>
      <c r="T73" s="5">
        <v>2250000</v>
      </c>
      <c r="U73" s="38"/>
      <c r="AC73" s="18"/>
      <c r="AD73" s="18"/>
      <c r="AE73" s="23"/>
      <c r="AF73" s="18"/>
    </row>
    <row r="74" spans="1:32" s="18" customFormat="1" ht="7.35" customHeight="1" x14ac:dyDescent="0.2">
      <c r="A74" s="25">
        <v>29</v>
      </c>
      <c r="B74" s="28">
        <v>4890487</v>
      </c>
      <c r="C74" s="45" t="s">
        <v>58</v>
      </c>
      <c r="D74" s="3">
        <v>111</v>
      </c>
      <c r="E74" s="4" t="s">
        <v>25</v>
      </c>
      <c r="F74" s="5">
        <v>7425200</v>
      </c>
      <c r="G74" s="5">
        <v>7425200</v>
      </c>
      <c r="H74" s="5">
        <v>7425200</v>
      </c>
      <c r="I74" s="5">
        <v>7425200</v>
      </c>
      <c r="J74" s="5">
        <v>7425200</v>
      </c>
      <c r="K74" s="5">
        <v>7425200</v>
      </c>
      <c r="L74" s="5">
        <v>7425200</v>
      </c>
      <c r="M74" s="5">
        <v>7425200</v>
      </c>
      <c r="N74" s="34">
        <v>7425200</v>
      </c>
      <c r="O74" s="35"/>
      <c r="P74" s="5">
        <v>7425200</v>
      </c>
      <c r="Q74" s="5">
        <v>7425200</v>
      </c>
      <c r="R74" s="5">
        <v>7425200</v>
      </c>
      <c r="S74" s="5">
        <v>7425200</v>
      </c>
      <c r="T74" s="5">
        <f>F74+G74+H74+I74+J74+K74+L74+M74+N74+P74+Q74+R74+S74</f>
        <v>96527600</v>
      </c>
      <c r="U74" s="36">
        <f>T74+T75</f>
        <v>100127600</v>
      </c>
      <c r="AE74" s="23"/>
    </row>
    <row r="75" spans="1:32" s="18" customFormat="1" ht="7.35" customHeight="1" x14ac:dyDescent="0.2">
      <c r="A75" s="27"/>
      <c r="B75" s="30"/>
      <c r="C75" s="33"/>
      <c r="D75" s="3">
        <v>191</v>
      </c>
      <c r="E75" s="4" t="s">
        <v>27</v>
      </c>
      <c r="F75" s="5">
        <v>330000</v>
      </c>
      <c r="G75" s="5">
        <v>300000</v>
      </c>
      <c r="H75" s="5">
        <v>300000</v>
      </c>
      <c r="I75" s="5">
        <v>300000</v>
      </c>
      <c r="J75" s="5">
        <v>300000</v>
      </c>
      <c r="K75" s="5">
        <v>300000</v>
      </c>
      <c r="L75" s="5">
        <v>300000</v>
      </c>
      <c r="M75" s="5">
        <v>300000</v>
      </c>
      <c r="N75" s="34">
        <v>300000</v>
      </c>
      <c r="O75" s="35"/>
      <c r="P75" s="5">
        <v>300000</v>
      </c>
      <c r="Q75" s="5">
        <v>300000</v>
      </c>
      <c r="R75" s="5">
        <v>300000</v>
      </c>
      <c r="S75" s="6"/>
      <c r="T75" s="5">
        <v>3600000</v>
      </c>
      <c r="U75" s="38"/>
      <c r="AE75" s="23"/>
    </row>
    <row r="76" spans="1:32" ht="7.35" customHeight="1" x14ac:dyDescent="0.2">
      <c r="A76" s="25">
        <v>30</v>
      </c>
      <c r="B76" s="28">
        <v>2157698</v>
      </c>
      <c r="C76" s="45" t="s">
        <v>59</v>
      </c>
      <c r="D76" s="3">
        <v>111</v>
      </c>
      <c r="E76" s="4" t="s">
        <v>25</v>
      </c>
      <c r="F76" s="5">
        <v>7425200</v>
      </c>
      <c r="G76" s="5">
        <v>7425200</v>
      </c>
      <c r="H76" s="5">
        <v>7425200</v>
      </c>
      <c r="I76" s="5">
        <v>7425200</v>
      </c>
      <c r="J76" s="5">
        <v>7425200</v>
      </c>
      <c r="K76" s="5">
        <v>7425200</v>
      </c>
      <c r="L76" s="5">
        <v>7425200</v>
      </c>
      <c r="M76" s="5">
        <v>3712600</v>
      </c>
      <c r="N76" s="34"/>
      <c r="O76" s="35"/>
      <c r="P76" s="5"/>
      <c r="Q76" s="5"/>
      <c r="R76" s="5"/>
      <c r="S76" s="5">
        <v>4640750</v>
      </c>
      <c r="T76" s="5">
        <f>F76+G76+H76+I76+J76+K76+L76+M76+S76</f>
        <v>60329750</v>
      </c>
      <c r="U76" s="36">
        <f>T76+T77</f>
        <v>62579750</v>
      </c>
      <c r="AC76" s="18"/>
      <c r="AD76" s="18"/>
      <c r="AE76" s="23"/>
      <c r="AF76" s="18"/>
    </row>
    <row r="77" spans="1:32" ht="7.35" customHeight="1" x14ac:dyDescent="0.2">
      <c r="A77" s="27"/>
      <c r="B77" s="30"/>
      <c r="C77" s="33"/>
      <c r="D77" s="3">
        <v>191</v>
      </c>
      <c r="E77" s="4" t="s">
        <v>27</v>
      </c>
      <c r="F77" s="5">
        <v>330000</v>
      </c>
      <c r="G77" s="5">
        <v>300000</v>
      </c>
      <c r="H77" s="5">
        <v>300000</v>
      </c>
      <c r="I77" s="5">
        <v>300000</v>
      </c>
      <c r="J77" s="5">
        <v>300000</v>
      </c>
      <c r="K77" s="5">
        <v>300000</v>
      </c>
      <c r="L77" s="5">
        <v>300000</v>
      </c>
      <c r="M77" s="5">
        <v>150000</v>
      </c>
      <c r="N77" s="34"/>
      <c r="O77" s="35"/>
      <c r="P77" s="5"/>
      <c r="Q77" s="5"/>
      <c r="R77" s="5"/>
      <c r="S77" s="6"/>
      <c r="T77" s="5">
        <v>2250000</v>
      </c>
      <c r="U77" s="38"/>
      <c r="AC77" s="18"/>
      <c r="AD77" s="18"/>
      <c r="AE77" s="23"/>
      <c r="AF77" s="18"/>
    </row>
    <row r="78" spans="1:32" ht="7.35" customHeight="1" x14ac:dyDescent="0.2">
      <c r="A78" s="25">
        <v>31</v>
      </c>
      <c r="B78" s="28">
        <v>1003627</v>
      </c>
      <c r="C78" s="45" t="s">
        <v>60</v>
      </c>
      <c r="D78" s="3">
        <v>111</v>
      </c>
      <c r="E78" s="4" t="s">
        <v>25</v>
      </c>
      <c r="F78" s="5">
        <v>7425200</v>
      </c>
      <c r="G78" s="5">
        <v>7425200</v>
      </c>
      <c r="H78" s="5">
        <v>7425200</v>
      </c>
      <c r="I78" s="5">
        <v>7425200</v>
      </c>
      <c r="J78" s="5">
        <v>7425200</v>
      </c>
      <c r="K78" s="5">
        <v>7425200</v>
      </c>
      <c r="L78" s="5">
        <v>7425200</v>
      </c>
      <c r="M78" s="5">
        <v>3712600</v>
      </c>
      <c r="N78" s="34"/>
      <c r="O78" s="35"/>
      <c r="P78" s="5"/>
      <c r="Q78" s="5"/>
      <c r="R78" s="5"/>
      <c r="S78" s="5">
        <v>4640750</v>
      </c>
      <c r="T78" s="5">
        <f>F78+G78+H78+I78+J78+K78+L78+M78+S78</f>
        <v>60329750</v>
      </c>
      <c r="U78" s="36">
        <f>T78+T79</f>
        <v>62579750</v>
      </c>
      <c r="AC78" s="18"/>
      <c r="AD78" s="18"/>
      <c r="AE78" s="23"/>
      <c r="AF78" s="18"/>
    </row>
    <row r="79" spans="1:32" ht="7.35" customHeight="1" x14ac:dyDescent="0.2">
      <c r="A79" s="27"/>
      <c r="B79" s="30"/>
      <c r="C79" s="33"/>
      <c r="D79" s="3">
        <v>191</v>
      </c>
      <c r="E79" s="4" t="s">
        <v>27</v>
      </c>
      <c r="F79" s="5">
        <v>330000</v>
      </c>
      <c r="G79" s="5">
        <v>300000</v>
      </c>
      <c r="H79" s="5">
        <v>300000</v>
      </c>
      <c r="I79" s="5">
        <v>300000</v>
      </c>
      <c r="J79" s="5">
        <v>300000</v>
      </c>
      <c r="K79" s="5">
        <v>300000</v>
      </c>
      <c r="L79" s="5">
        <v>300000</v>
      </c>
      <c r="M79" s="5">
        <v>150000</v>
      </c>
      <c r="N79" s="34"/>
      <c r="O79" s="35"/>
      <c r="P79" s="5"/>
      <c r="Q79" s="5"/>
      <c r="R79" s="5"/>
      <c r="S79" s="6"/>
      <c r="T79" s="5">
        <v>2250000</v>
      </c>
      <c r="U79" s="38"/>
      <c r="AC79" s="18"/>
      <c r="AD79" s="18"/>
      <c r="AE79" s="23"/>
      <c r="AF79" s="18"/>
    </row>
    <row r="80" spans="1:32" ht="7.35" customHeight="1" x14ac:dyDescent="0.2">
      <c r="A80" s="25">
        <v>32</v>
      </c>
      <c r="B80" s="28">
        <v>1380965</v>
      </c>
      <c r="C80" s="31" t="s">
        <v>122</v>
      </c>
      <c r="D80" s="3">
        <v>111</v>
      </c>
      <c r="E80" s="4" t="s">
        <v>25</v>
      </c>
      <c r="F80" s="5"/>
      <c r="G80" s="5"/>
      <c r="H80" s="5"/>
      <c r="I80" s="5"/>
      <c r="J80" s="5"/>
      <c r="K80" s="5"/>
      <c r="L80" s="5"/>
      <c r="M80" s="5">
        <v>3712600</v>
      </c>
      <c r="N80" s="34">
        <v>7425200</v>
      </c>
      <c r="O80" s="35"/>
      <c r="P80" s="5">
        <v>7425200</v>
      </c>
      <c r="Q80" s="5">
        <v>7425200</v>
      </c>
      <c r="R80" s="5">
        <v>7425200</v>
      </c>
      <c r="S80" s="5">
        <v>2784450</v>
      </c>
      <c r="T80" s="5">
        <f>M80+N80+P80+Q80+R80+S80</f>
        <v>36197850</v>
      </c>
      <c r="U80" s="36">
        <f>T80+T81</f>
        <v>37547850</v>
      </c>
      <c r="AC80" s="18"/>
      <c r="AD80" s="18"/>
      <c r="AE80" s="23"/>
      <c r="AF80" s="18"/>
    </row>
    <row r="81" spans="1:32" ht="7.35" customHeight="1" x14ac:dyDescent="0.2">
      <c r="A81" s="27"/>
      <c r="B81" s="30"/>
      <c r="C81" s="33"/>
      <c r="D81" s="3">
        <v>191</v>
      </c>
      <c r="E81" s="4" t="s">
        <v>27</v>
      </c>
      <c r="F81" s="5"/>
      <c r="G81" s="5"/>
      <c r="H81" s="5"/>
      <c r="I81" s="5"/>
      <c r="J81" s="5"/>
      <c r="K81" s="5"/>
      <c r="L81" s="5"/>
      <c r="M81" s="5">
        <v>150000</v>
      </c>
      <c r="N81" s="34">
        <v>540000</v>
      </c>
      <c r="O81" s="35"/>
      <c r="P81" s="5"/>
      <c r="Q81" s="5">
        <v>360000</v>
      </c>
      <c r="R81" s="5">
        <v>300000</v>
      </c>
      <c r="S81" s="6"/>
      <c r="T81" s="5">
        <v>1350000</v>
      </c>
      <c r="U81" s="38"/>
      <c r="AC81" s="18"/>
      <c r="AD81" s="18"/>
      <c r="AE81" s="23"/>
      <c r="AF81" s="18"/>
    </row>
    <row r="82" spans="1:32" ht="7.35" customHeight="1" x14ac:dyDescent="0.2">
      <c r="A82" s="68">
        <v>33</v>
      </c>
      <c r="B82" s="70">
        <v>5172541</v>
      </c>
      <c r="C82" s="72" t="s">
        <v>123</v>
      </c>
      <c r="D82" s="3">
        <v>111</v>
      </c>
      <c r="E82" s="4" t="s">
        <v>25</v>
      </c>
      <c r="F82" s="5"/>
      <c r="G82" s="5"/>
      <c r="H82" s="5"/>
      <c r="I82" s="5"/>
      <c r="J82" s="5"/>
      <c r="K82" s="5"/>
      <c r="L82" s="5"/>
      <c r="M82" s="5">
        <v>3712600</v>
      </c>
      <c r="N82" s="34">
        <v>7425200</v>
      </c>
      <c r="O82" s="35"/>
      <c r="P82" s="5">
        <v>7425200</v>
      </c>
      <c r="Q82" s="5">
        <v>7425200</v>
      </c>
      <c r="R82" s="5">
        <v>7425200</v>
      </c>
      <c r="S82" s="5">
        <v>2784450</v>
      </c>
      <c r="T82" s="5">
        <f>M82+N82+P82+Q82+R82+S82</f>
        <v>36197850</v>
      </c>
      <c r="U82" s="36">
        <f>T82+T83</f>
        <v>37547850</v>
      </c>
      <c r="AC82" s="18"/>
      <c r="AD82" s="18"/>
      <c r="AE82" s="23"/>
      <c r="AF82" s="18"/>
    </row>
    <row r="83" spans="1:32" ht="7.35" customHeight="1" x14ac:dyDescent="0.2">
      <c r="A83" s="69"/>
      <c r="B83" s="71"/>
      <c r="C83" s="50"/>
      <c r="D83" s="3">
        <v>330</v>
      </c>
      <c r="E83" s="4" t="s">
        <v>27</v>
      </c>
      <c r="F83" s="5"/>
      <c r="G83" s="5"/>
      <c r="H83" s="5"/>
      <c r="I83" s="5"/>
      <c r="J83" s="5"/>
      <c r="K83" s="5"/>
      <c r="L83" s="5"/>
      <c r="M83" s="5">
        <v>150000</v>
      </c>
      <c r="N83" s="34">
        <v>540000</v>
      </c>
      <c r="O83" s="35"/>
      <c r="P83" s="5"/>
      <c r="Q83" s="5">
        <v>360000</v>
      </c>
      <c r="R83" s="5">
        <v>300000</v>
      </c>
      <c r="S83" s="6"/>
      <c r="T83" s="5">
        <f>M83+N83+Q83+R83</f>
        <v>1350000</v>
      </c>
      <c r="U83" s="37"/>
      <c r="AC83" s="18"/>
      <c r="AD83" s="18"/>
      <c r="AE83" s="23"/>
      <c r="AF83" s="18"/>
    </row>
    <row r="84" spans="1:32" ht="7.35" customHeight="1" x14ac:dyDescent="0.2">
      <c r="A84" s="17"/>
      <c r="B84" s="17"/>
      <c r="C84" s="17"/>
      <c r="D84" s="3">
        <v>232</v>
      </c>
      <c r="E84" s="4" t="s">
        <v>32</v>
      </c>
      <c r="F84" s="6" t="s">
        <v>28</v>
      </c>
      <c r="G84" s="6" t="s">
        <v>28</v>
      </c>
      <c r="H84" s="6" t="s">
        <v>28</v>
      </c>
      <c r="I84" s="6" t="s">
        <v>28</v>
      </c>
      <c r="J84" s="15" t="s">
        <v>28</v>
      </c>
      <c r="K84" s="6" t="s">
        <v>28</v>
      </c>
      <c r="L84" s="6" t="s">
        <v>28</v>
      </c>
      <c r="M84" s="6" t="s">
        <v>28</v>
      </c>
      <c r="N84" s="43" t="s">
        <v>117</v>
      </c>
      <c r="O84" s="44"/>
      <c r="P84" s="6" t="s">
        <v>28</v>
      </c>
      <c r="Q84" s="6" t="s">
        <v>28</v>
      </c>
      <c r="R84" s="6" t="s">
        <v>28</v>
      </c>
      <c r="S84" s="6" t="s">
        <v>28</v>
      </c>
      <c r="T84" s="6" t="s">
        <v>28</v>
      </c>
      <c r="U84" s="38"/>
      <c r="AC84" s="18"/>
      <c r="AD84" s="18"/>
      <c r="AE84" s="23"/>
      <c r="AF84" s="18"/>
    </row>
    <row r="85" spans="1:32" ht="7.35" customHeight="1" x14ac:dyDescent="0.2">
      <c r="A85" s="25">
        <v>34</v>
      </c>
      <c r="B85" s="28">
        <v>1775926</v>
      </c>
      <c r="C85" s="31" t="s">
        <v>124</v>
      </c>
      <c r="D85" s="3">
        <v>111</v>
      </c>
      <c r="E85" s="4" t="s">
        <v>25</v>
      </c>
      <c r="F85" s="5"/>
      <c r="G85" s="5"/>
      <c r="H85" s="5"/>
      <c r="I85" s="5"/>
      <c r="J85" s="5"/>
      <c r="K85" s="5"/>
      <c r="L85" s="5"/>
      <c r="M85" s="5">
        <v>3712600</v>
      </c>
      <c r="N85" s="34">
        <v>7425200</v>
      </c>
      <c r="O85" s="35"/>
      <c r="P85" s="5">
        <v>7425200</v>
      </c>
      <c r="Q85" s="5">
        <v>7425200</v>
      </c>
      <c r="R85" s="5">
        <v>7425200</v>
      </c>
      <c r="S85" s="5">
        <v>2784450</v>
      </c>
      <c r="T85" s="5">
        <f>M85+N85+P85+Q85+R85+S85</f>
        <v>36197850</v>
      </c>
      <c r="U85" s="36">
        <f>T85+T86</f>
        <v>37547850</v>
      </c>
      <c r="AC85" s="18"/>
      <c r="AD85" s="18"/>
      <c r="AE85" s="23"/>
      <c r="AF85" s="18"/>
    </row>
    <row r="86" spans="1:32" ht="7.35" customHeight="1" x14ac:dyDescent="0.2">
      <c r="A86" s="27"/>
      <c r="B86" s="30"/>
      <c r="C86" s="33"/>
      <c r="D86" s="3">
        <v>191</v>
      </c>
      <c r="E86" s="4" t="s">
        <v>27</v>
      </c>
      <c r="F86" s="5"/>
      <c r="G86" s="5"/>
      <c r="H86" s="5"/>
      <c r="I86" s="5"/>
      <c r="J86" s="5"/>
      <c r="K86" s="5"/>
      <c r="L86" s="5"/>
      <c r="M86" s="5">
        <v>150000</v>
      </c>
      <c r="N86" s="34">
        <v>540000</v>
      </c>
      <c r="O86" s="35"/>
      <c r="P86" s="5"/>
      <c r="Q86" s="5">
        <v>360000</v>
      </c>
      <c r="R86" s="5">
        <v>300000</v>
      </c>
      <c r="S86" s="6"/>
      <c r="T86" s="5">
        <f>M86+N86+Q86+R86</f>
        <v>1350000</v>
      </c>
      <c r="U86" s="38"/>
      <c r="AC86" s="18"/>
      <c r="AD86" s="18"/>
      <c r="AE86" s="23"/>
      <c r="AF86" s="18"/>
    </row>
    <row r="87" spans="1:32" ht="7.35" customHeight="1" x14ac:dyDescent="0.2">
      <c r="A87" s="25">
        <v>35</v>
      </c>
      <c r="B87" s="28">
        <v>4890487</v>
      </c>
      <c r="C87" s="45" t="s">
        <v>58</v>
      </c>
      <c r="D87" s="3">
        <v>111</v>
      </c>
      <c r="E87" s="4" t="s">
        <v>25</v>
      </c>
      <c r="F87" s="5">
        <v>7425200</v>
      </c>
      <c r="G87" s="5">
        <v>7425200</v>
      </c>
      <c r="H87" s="5">
        <v>7425200</v>
      </c>
      <c r="I87" s="5">
        <v>7425200</v>
      </c>
      <c r="J87" s="5">
        <v>7425200</v>
      </c>
      <c r="K87" s="5">
        <v>7425200</v>
      </c>
      <c r="L87" s="5">
        <v>7425200</v>
      </c>
      <c r="M87" s="5">
        <v>7425200</v>
      </c>
      <c r="N87" s="34">
        <v>7425200</v>
      </c>
      <c r="O87" s="35"/>
      <c r="P87" s="5">
        <v>7425200</v>
      </c>
      <c r="Q87" s="5">
        <v>7425200</v>
      </c>
      <c r="R87" s="5">
        <v>7425200</v>
      </c>
      <c r="S87" s="5">
        <v>7425200</v>
      </c>
      <c r="T87" s="5">
        <f>F87+G87+H87+I87+J87+K87+L87+M87+N87+P87+Q87+R87+S87</f>
        <v>96527600</v>
      </c>
      <c r="U87" s="36">
        <f>T87+T88</f>
        <v>100127600</v>
      </c>
      <c r="AC87" s="18"/>
      <c r="AD87" s="18"/>
      <c r="AE87" s="23"/>
      <c r="AF87" s="18"/>
    </row>
    <row r="88" spans="1:32" ht="7.35" customHeight="1" x14ac:dyDescent="0.2">
      <c r="A88" s="27"/>
      <c r="B88" s="30"/>
      <c r="C88" s="33"/>
      <c r="D88" s="3">
        <v>191</v>
      </c>
      <c r="E88" s="4" t="s">
        <v>27</v>
      </c>
      <c r="F88" s="5">
        <v>300000</v>
      </c>
      <c r="G88" s="5">
        <v>300000</v>
      </c>
      <c r="H88" s="5">
        <v>300000</v>
      </c>
      <c r="I88" s="5">
        <v>300000</v>
      </c>
      <c r="J88" s="5">
        <v>300000</v>
      </c>
      <c r="K88" s="5">
        <v>300000</v>
      </c>
      <c r="L88" s="5">
        <v>300000</v>
      </c>
      <c r="M88" s="5">
        <v>300000</v>
      </c>
      <c r="N88" s="34">
        <v>300000</v>
      </c>
      <c r="O88" s="35"/>
      <c r="P88" s="5">
        <v>300000</v>
      </c>
      <c r="Q88" s="5">
        <v>300000</v>
      </c>
      <c r="R88" s="5">
        <v>300000</v>
      </c>
      <c r="S88" s="6"/>
      <c r="T88" s="5">
        <f>F88+G88+H88+I88+J88+K88+L88+M88+N88+P88+Q88+R88</f>
        <v>3600000</v>
      </c>
      <c r="U88" s="38"/>
      <c r="AC88" s="18"/>
      <c r="AD88" s="18"/>
      <c r="AE88" s="23"/>
      <c r="AF88" s="18"/>
    </row>
    <row r="89" spans="1:32" ht="7.35" customHeight="1" x14ac:dyDescent="0.2">
      <c r="A89" s="25">
        <v>36</v>
      </c>
      <c r="B89" s="28">
        <v>2958156</v>
      </c>
      <c r="C89" s="31" t="s">
        <v>125</v>
      </c>
      <c r="D89" s="3">
        <v>111</v>
      </c>
      <c r="E89" s="4" t="s">
        <v>25</v>
      </c>
      <c r="F89" s="5"/>
      <c r="G89" s="5"/>
      <c r="H89" s="5"/>
      <c r="I89" s="5"/>
      <c r="J89" s="5"/>
      <c r="K89" s="5"/>
      <c r="L89" s="5"/>
      <c r="M89" s="5">
        <v>3712600</v>
      </c>
      <c r="N89" s="34">
        <v>7425200</v>
      </c>
      <c r="O89" s="35"/>
      <c r="P89" s="5">
        <v>7425200</v>
      </c>
      <c r="Q89" s="5">
        <v>7425200</v>
      </c>
      <c r="R89" s="5">
        <v>7425200</v>
      </c>
      <c r="S89" s="5">
        <v>2784450</v>
      </c>
      <c r="T89" s="5">
        <f>M89+N89+P89+Q89+R89+S89</f>
        <v>36197850</v>
      </c>
      <c r="U89" s="36">
        <f>T89+T90</f>
        <v>37547850</v>
      </c>
      <c r="AC89" s="18"/>
      <c r="AD89" s="18"/>
      <c r="AE89" s="23"/>
      <c r="AF89" s="18"/>
    </row>
    <row r="90" spans="1:32" ht="7.35" customHeight="1" x14ac:dyDescent="0.2">
      <c r="A90" s="27"/>
      <c r="B90" s="30"/>
      <c r="C90" s="33"/>
      <c r="D90" s="3">
        <v>191</v>
      </c>
      <c r="E90" s="4" t="s">
        <v>27</v>
      </c>
      <c r="F90" s="5"/>
      <c r="G90" s="5"/>
      <c r="H90" s="5"/>
      <c r="I90" s="5"/>
      <c r="J90" s="5"/>
      <c r="K90" s="5"/>
      <c r="L90" s="5"/>
      <c r="M90" s="5">
        <v>150000</v>
      </c>
      <c r="N90" s="34">
        <v>300000</v>
      </c>
      <c r="O90" s="35"/>
      <c r="P90" s="5">
        <v>300000</v>
      </c>
      <c r="Q90" s="5">
        <v>300000</v>
      </c>
      <c r="R90" s="5">
        <v>300000</v>
      </c>
      <c r="S90" s="6"/>
      <c r="T90" s="5">
        <v>1350000</v>
      </c>
      <c r="U90" s="38"/>
      <c r="AC90" s="18"/>
      <c r="AD90" s="18"/>
      <c r="AE90" s="23"/>
      <c r="AF90" s="18"/>
    </row>
    <row r="91" spans="1:32" ht="7.35" customHeight="1" x14ac:dyDescent="0.2">
      <c r="A91" s="25">
        <v>37</v>
      </c>
      <c r="B91" s="28">
        <v>2958156</v>
      </c>
      <c r="C91" s="31" t="s">
        <v>126</v>
      </c>
      <c r="D91" s="3">
        <v>111</v>
      </c>
      <c r="E91" s="4" t="s">
        <v>25</v>
      </c>
      <c r="F91" s="5"/>
      <c r="G91" s="5"/>
      <c r="H91" s="5"/>
      <c r="I91" s="5"/>
      <c r="J91" s="5"/>
      <c r="K91" s="5"/>
      <c r="L91" s="5"/>
      <c r="M91" s="5">
        <v>3712600</v>
      </c>
      <c r="N91" s="34">
        <v>7425200</v>
      </c>
      <c r="O91" s="35"/>
      <c r="P91" s="5">
        <v>7425200</v>
      </c>
      <c r="Q91" s="5">
        <v>7425200</v>
      </c>
      <c r="R91" s="5">
        <v>7425200</v>
      </c>
      <c r="S91" s="5">
        <v>2784450</v>
      </c>
      <c r="T91" s="5">
        <f>M91+N91+P91+Q91+R91+S91</f>
        <v>36197850</v>
      </c>
      <c r="U91" s="36">
        <f>T91+T92</f>
        <v>37547850</v>
      </c>
      <c r="AC91" s="18"/>
      <c r="AD91" s="18"/>
      <c r="AE91" s="23"/>
      <c r="AF91" s="18"/>
    </row>
    <row r="92" spans="1:32" ht="7.35" customHeight="1" x14ac:dyDescent="0.2">
      <c r="A92" s="27"/>
      <c r="B92" s="30"/>
      <c r="C92" s="33"/>
      <c r="D92" s="3">
        <v>191</v>
      </c>
      <c r="E92" s="4" t="s">
        <v>27</v>
      </c>
      <c r="F92" s="5"/>
      <c r="G92" s="5"/>
      <c r="H92" s="5"/>
      <c r="I92" s="5"/>
      <c r="J92" s="5"/>
      <c r="K92" s="5"/>
      <c r="L92" s="5"/>
      <c r="M92" s="5">
        <v>150000</v>
      </c>
      <c r="N92" s="34">
        <v>300000</v>
      </c>
      <c r="O92" s="35"/>
      <c r="P92" s="5">
        <v>300000</v>
      </c>
      <c r="Q92" s="5">
        <v>300000</v>
      </c>
      <c r="R92" s="5">
        <v>300000</v>
      </c>
      <c r="S92" s="6"/>
      <c r="T92" s="5">
        <f>M92+N92+P92+Q92+R92</f>
        <v>1350000</v>
      </c>
      <c r="U92" s="38"/>
      <c r="AC92" s="18"/>
      <c r="AD92" s="18"/>
      <c r="AE92" s="23"/>
      <c r="AF92" s="18"/>
    </row>
    <row r="93" spans="1:32" ht="7.35" customHeight="1" x14ac:dyDescent="0.2">
      <c r="A93" s="25">
        <v>38</v>
      </c>
      <c r="B93" s="28">
        <v>3389854</v>
      </c>
      <c r="C93" s="45" t="s">
        <v>61</v>
      </c>
      <c r="D93" s="3">
        <v>111</v>
      </c>
      <c r="E93" s="4" t="s">
        <v>25</v>
      </c>
      <c r="F93" s="5">
        <v>2550307</v>
      </c>
      <c r="G93" s="5">
        <v>2550307</v>
      </c>
      <c r="H93" s="5">
        <v>2550307</v>
      </c>
      <c r="I93" s="5">
        <v>2550307</v>
      </c>
      <c r="J93" s="5">
        <v>2550307</v>
      </c>
      <c r="K93" s="5">
        <v>2550307</v>
      </c>
      <c r="L93" s="5">
        <v>2550307</v>
      </c>
      <c r="M93" s="5">
        <v>2550307</v>
      </c>
      <c r="N93" s="34">
        <v>2550307</v>
      </c>
      <c r="O93" s="35"/>
      <c r="P93" s="5">
        <v>2550307</v>
      </c>
      <c r="Q93" s="5">
        <v>2550307</v>
      </c>
      <c r="R93" s="5">
        <v>2550307</v>
      </c>
      <c r="S93" s="5">
        <v>2550307</v>
      </c>
      <c r="T93" s="5">
        <f>F93+G93+H93+I93+J93+K93+L93+M93+N93+P93+Q93+R93+S93</f>
        <v>33153991</v>
      </c>
      <c r="U93" s="36">
        <v>36753991</v>
      </c>
      <c r="AC93" s="18"/>
      <c r="AD93" s="18"/>
      <c r="AE93" s="23"/>
      <c r="AF93" s="18"/>
    </row>
    <row r="94" spans="1:32" ht="7.35" customHeight="1" x14ac:dyDescent="0.2">
      <c r="A94" s="27"/>
      <c r="B94" s="30"/>
      <c r="C94" s="33"/>
      <c r="D94" s="3">
        <v>191</v>
      </c>
      <c r="E94" s="4" t="s">
        <v>27</v>
      </c>
      <c r="F94" s="5">
        <v>300000</v>
      </c>
      <c r="G94" s="5">
        <v>300000</v>
      </c>
      <c r="H94" s="5">
        <v>300000</v>
      </c>
      <c r="I94" s="5">
        <v>300000</v>
      </c>
      <c r="J94" s="5">
        <v>300000</v>
      </c>
      <c r="K94" s="5">
        <v>300000</v>
      </c>
      <c r="L94" s="5">
        <v>300000</v>
      </c>
      <c r="M94" s="5">
        <v>300000</v>
      </c>
      <c r="N94" s="34">
        <v>300000</v>
      </c>
      <c r="O94" s="35"/>
      <c r="P94" s="5">
        <v>300000</v>
      </c>
      <c r="Q94" s="5">
        <v>300000</v>
      </c>
      <c r="R94" s="5">
        <v>300000</v>
      </c>
      <c r="S94" s="6" t="s">
        <v>28</v>
      </c>
      <c r="T94" s="5">
        <v>3600000</v>
      </c>
      <c r="U94" s="38"/>
      <c r="AC94" s="18"/>
      <c r="AD94" s="18"/>
      <c r="AE94" s="23"/>
      <c r="AF94" s="18"/>
    </row>
    <row r="95" spans="1:32" ht="7.35" customHeight="1" x14ac:dyDescent="0.2">
      <c r="A95" s="25">
        <v>39</v>
      </c>
      <c r="B95" s="28">
        <v>5003904</v>
      </c>
      <c r="C95" s="45" t="s">
        <v>62</v>
      </c>
      <c r="D95" s="3">
        <v>111</v>
      </c>
      <c r="E95" s="4" t="s">
        <v>25</v>
      </c>
      <c r="F95" s="5">
        <v>2550307</v>
      </c>
      <c r="G95" s="5">
        <v>2550307</v>
      </c>
      <c r="H95" s="5">
        <v>2550307</v>
      </c>
      <c r="I95" s="5">
        <v>2550307</v>
      </c>
      <c r="J95" s="5">
        <v>2550307</v>
      </c>
      <c r="K95" s="5">
        <v>2550307</v>
      </c>
      <c r="L95" s="5">
        <v>2550307</v>
      </c>
      <c r="M95" s="5">
        <v>2550307</v>
      </c>
      <c r="N95" s="34">
        <v>2550307</v>
      </c>
      <c r="O95" s="35"/>
      <c r="P95" s="5">
        <v>2550307</v>
      </c>
      <c r="Q95" s="5">
        <v>2550307</v>
      </c>
      <c r="R95" s="5">
        <v>2550307</v>
      </c>
      <c r="S95" s="5">
        <v>2550307</v>
      </c>
      <c r="T95" s="5">
        <f>F95+G95+H95+I95+J95+K95+L95+M95+N95+P95+Q95+R95+S95</f>
        <v>33153991</v>
      </c>
      <c r="U95" s="36">
        <v>36753991</v>
      </c>
      <c r="AC95" s="18"/>
      <c r="AD95" s="18"/>
      <c r="AE95" s="23"/>
      <c r="AF95" s="18"/>
    </row>
    <row r="96" spans="1:32" ht="7.35" customHeight="1" x14ac:dyDescent="0.2">
      <c r="A96" s="27"/>
      <c r="B96" s="30"/>
      <c r="C96" s="33"/>
      <c r="D96" s="3">
        <v>191</v>
      </c>
      <c r="E96" s="4" t="s">
        <v>27</v>
      </c>
      <c r="F96" s="5">
        <v>300000</v>
      </c>
      <c r="G96" s="5">
        <v>300000</v>
      </c>
      <c r="H96" s="5">
        <v>300000</v>
      </c>
      <c r="I96" s="5">
        <v>300000</v>
      </c>
      <c r="J96" s="5">
        <v>300000</v>
      </c>
      <c r="K96" s="5">
        <v>300000</v>
      </c>
      <c r="L96" s="5">
        <v>300000</v>
      </c>
      <c r="M96" s="5">
        <v>300000</v>
      </c>
      <c r="N96" s="34">
        <v>300000</v>
      </c>
      <c r="O96" s="35"/>
      <c r="P96" s="5">
        <v>300000</v>
      </c>
      <c r="Q96" s="5">
        <v>300000</v>
      </c>
      <c r="R96" s="5">
        <v>300000</v>
      </c>
      <c r="S96" s="6" t="s">
        <v>28</v>
      </c>
      <c r="T96" s="5">
        <v>3600000</v>
      </c>
      <c r="U96" s="38"/>
      <c r="AC96" s="18"/>
      <c r="AD96" s="18"/>
      <c r="AE96" s="23"/>
      <c r="AF96" s="18"/>
    </row>
    <row r="97" spans="1:32" ht="7.35" customHeight="1" x14ac:dyDescent="0.2">
      <c r="A97" s="25">
        <v>40</v>
      </c>
      <c r="B97" s="28">
        <v>3875529</v>
      </c>
      <c r="C97" s="45" t="s">
        <v>127</v>
      </c>
      <c r="D97" s="3">
        <v>111</v>
      </c>
      <c r="E97" s="4" t="s">
        <v>25</v>
      </c>
      <c r="F97" s="5">
        <v>4144000</v>
      </c>
      <c r="G97" s="5">
        <v>4144000</v>
      </c>
      <c r="H97" s="5">
        <v>4144000</v>
      </c>
      <c r="I97" s="5">
        <v>4144000</v>
      </c>
      <c r="J97" s="5">
        <v>4144000</v>
      </c>
      <c r="K97" s="5">
        <v>4144000</v>
      </c>
      <c r="L97" s="5">
        <v>4144000</v>
      </c>
      <c r="M97" s="7">
        <v>2072000</v>
      </c>
      <c r="N97" s="66" t="s">
        <v>28</v>
      </c>
      <c r="O97" s="67"/>
      <c r="P97" s="6" t="s">
        <v>28</v>
      </c>
      <c r="Q97" s="6" t="s">
        <v>28</v>
      </c>
      <c r="R97" s="6" t="s">
        <v>28</v>
      </c>
      <c r="S97" s="5">
        <v>2590000</v>
      </c>
      <c r="T97" s="5">
        <f>F97+G97+H97+I97+J97+K97+L97+M97+S97</f>
        <v>33670000</v>
      </c>
      <c r="U97" s="36">
        <f>T97+T98</f>
        <v>35920000</v>
      </c>
      <c r="AC97" s="18"/>
      <c r="AD97" s="18"/>
      <c r="AE97" s="23"/>
      <c r="AF97" s="18"/>
    </row>
    <row r="98" spans="1:32" ht="7.35" customHeight="1" x14ac:dyDescent="0.2">
      <c r="A98" s="27"/>
      <c r="B98" s="30"/>
      <c r="C98" s="33"/>
      <c r="D98" s="3">
        <v>191</v>
      </c>
      <c r="E98" s="4" t="s">
        <v>27</v>
      </c>
      <c r="F98" s="5">
        <v>300000</v>
      </c>
      <c r="G98" s="5">
        <v>300000</v>
      </c>
      <c r="H98" s="5">
        <v>300000</v>
      </c>
      <c r="I98" s="5">
        <v>300000</v>
      </c>
      <c r="J98" s="5">
        <v>300000</v>
      </c>
      <c r="K98" s="5">
        <v>300000</v>
      </c>
      <c r="L98" s="5">
        <v>300000</v>
      </c>
      <c r="M98" s="7">
        <v>150000</v>
      </c>
      <c r="N98" s="66" t="s">
        <v>28</v>
      </c>
      <c r="O98" s="67"/>
      <c r="P98" s="6" t="s">
        <v>28</v>
      </c>
      <c r="Q98" s="6" t="s">
        <v>28</v>
      </c>
      <c r="R98" s="6" t="s">
        <v>28</v>
      </c>
      <c r="S98" s="6" t="s">
        <v>28</v>
      </c>
      <c r="T98" s="5">
        <f>F98+G98+H98+I98+J98+K98+L98+M98</f>
        <v>2250000</v>
      </c>
      <c r="U98" s="38"/>
      <c r="AC98" s="18"/>
      <c r="AD98" s="18"/>
      <c r="AE98" s="23"/>
      <c r="AF98" s="18"/>
    </row>
    <row r="99" spans="1:32" ht="7.35" customHeight="1" x14ac:dyDescent="0.2">
      <c r="A99" s="25">
        <v>41</v>
      </c>
      <c r="B99" s="28">
        <v>1127211</v>
      </c>
      <c r="C99" s="31" t="s">
        <v>128</v>
      </c>
      <c r="D99" s="3">
        <v>111</v>
      </c>
      <c r="E99" s="4" t="s">
        <v>25</v>
      </c>
      <c r="F99" s="6" t="s">
        <v>28</v>
      </c>
      <c r="G99" s="6" t="s">
        <v>28</v>
      </c>
      <c r="H99" s="6" t="s">
        <v>28</v>
      </c>
      <c r="I99" s="6" t="s">
        <v>28</v>
      </c>
      <c r="J99" s="15" t="s">
        <v>28</v>
      </c>
      <c r="K99" s="15" t="s">
        <v>28</v>
      </c>
      <c r="L99" s="15" t="s">
        <v>28</v>
      </c>
      <c r="M99" s="7">
        <v>2072000</v>
      </c>
      <c r="N99" s="34">
        <v>4144000</v>
      </c>
      <c r="O99" s="35"/>
      <c r="P99" s="5">
        <v>4144000</v>
      </c>
      <c r="Q99" s="5">
        <v>4144000</v>
      </c>
      <c r="R99" s="5">
        <v>4144000</v>
      </c>
      <c r="S99" s="5">
        <v>1381333</v>
      </c>
      <c r="T99" s="5">
        <f>M99+N99+P99+Q99+R99+S99</f>
        <v>20029333</v>
      </c>
      <c r="U99" s="36">
        <f>T99+T100</f>
        <v>21379333</v>
      </c>
      <c r="AC99" s="18"/>
      <c r="AD99" s="18"/>
      <c r="AE99" s="23"/>
      <c r="AF99" s="18"/>
    </row>
    <row r="100" spans="1:32" ht="7.35" customHeight="1" x14ac:dyDescent="0.2">
      <c r="A100" s="26"/>
      <c r="B100" s="29"/>
      <c r="C100" s="32"/>
      <c r="D100" s="3">
        <v>191</v>
      </c>
      <c r="E100" s="4" t="s">
        <v>27</v>
      </c>
      <c r="F100" s="6" t="s">
        <v>28</v>
      </c>
      <c r="G100" s="6" t="s">
        <v>28</v>
      </c>
      <c r="H100" s="6" t="s">
        <v>28</v>
      </c>
      <c r="I100" s="6" t="s">
        <v>28</v>
      </c>
      <c r="J100" s="15" t="s">
        <v>28</v>
      </c>
      <c r="K100" s="15" t="s">
        <v>28</v>
      </c>
      <c r="L100" s="15" t="s">
        <v>28</v>
      </c>
      <c r="M100" s="7">
        <v>150000</v>
      </c>
      <c r="N100" s="34">
        <v>300000</v>
      </c>
      <c r="O100" s="35"/>
      <c r="P100" s="5">
        <v>300000</v>
      </c>
      <c r="Q100" s="5">
        <v>300000</v>
      </c>
      <c r="R100" s="5">
        <v>300000</v>
      </c>
      <c r="S100" s="6" t="s">
        <v>28</v>
      </c>
      <c r="T100" s="5">
        <f>M100+N100+P100+Q100+R100</f>
        <v>1350000</v>
      </c>
      <c r="U100" s="37"/>
      <c r="AC100" s="18"/>
      <c r="AD100" s="18"/>
      <c r="AE100" s="23"/>
      <c r="AF100" s="18"/>
    </row>
    <row r="101" spans="1:32" ht="7.35" customHeight="1" x14ac:dyDescent="0.2">
      <c r="A101" s="27"/>
      <c r="B101" s="30"/>
      <c r="C101" s="33"/>
      <c r="D101" s="3">
        <v>232</v>
      </c>
      <c r="E101" s="4" t="s">
        <v>32</v>
      </c>
      <c r="F101" s="6" t="s">
        <v>28</v>
      </c>
      <c r="G101" s="6" t="s">
        <v>28</v>
      </c>
      <c r="H101" s="6" t="s">
        <v>28</v>
      </c>
      <c r="I101" s="6" t="s">
        <v>28</v>
      </c>
      <c r="J101" s="15" t="s">
        <v>28</v>
      </c>
      <c r="K101" s="6" t="s">
        <v>28</v>
      </c>
      <c r="L101" s="6" t="s">
        <v>28</v>
      </c>
      <c r="M101" s="5"/>
      <c r="N101" s="66" t="s">
        <v>28</v>
      </c>
      <c r="O101" s="67"/>
      <c r="P101" s="6" t="s">
        <v>28</v>
      </c>
      <c r="Q101" s="6" t="s">
        <v>28</v>
      </c>
      <c r="R101" s="6" t="s">
        <v>28</v>
      </c>
      <c r="S101" s="6" t="s">
        <v>28</v>
      </c>
      <c r="T101" s="5"/>
      <c r="U101" s="38"/>
      <c r="AC101" s="18"/>
      <c r="AD101" s="18"/>
      <c r="AE101" s="23"/>
      <c r="AF101" s="18"/>
    </row>
    <row r="102" spans="1:32" ht="7.35" customHeight="1" x14ac:dyDescent="0.2">
      <c r="A102" s="25">
        <v>42</v>
      </c>
      <c r="B102" s="28">
        <v>3240226</v>
      </c>
      <c r="C102" s="45" t="s">
        <v>63</v>
      </c>
      <c r="D102" s="3">
        <v>111</v>
      </c>
      <c r="E102" s="4" t="s">
        <v>25</v>
      </c>
      <c r="F102" s="5">
        <v>2550307</v>
      </c>
      <c r="G102" s="5">
        <v>2550307</v>
      </c>
      <c r="H102" s="5">
        <v>2550307</v>
      </c>
      <c r="I102" s="5">
        <v>2550307</v>
      </c>
      <c r="J102" s="5">
        <v>2550307</v>
      </c>
      <c r="K102" s="5">
        <v>2550307</v>
      </c>
      <c r="L102" s="5">
        <v>2550307</v>
      </c>
      <c r="M102" s="5">
        <v>2550307</v>
      </c>
      <c r="N102" s="34">
        <v>2550307</v>
      </c>
      <c r="O102" s="35"/>
      <c r="P102" s="5">
        <v>2550307</v>
      </c>
      <c r="Q102" s="5">
        <v>2550307</v>
      </c>
      <c r="R102" s="5">
        <v>2550307</v>
      </c>
      <c r="S102" s="5">
        <v>2550307</v>
      </c>
      <c r="T102" s="5">
        <f>S102+R102+Q102+P102+N102+M102+L102+K102+J102+I102+H102+G102+F102</f>
        <v>33153991</v>
      </c>
      <c r="U102" s="36">
        <f>T102+T103</f>
        <v>36753991</v>
      </c>
      <c r="AC102" s="18"/>
      <c r="AD102" s="18"/>
      <c r="AE102" s="23"/>
      <c r="AF102" s="18"/>
    </row>
    <row r="103" spans="1:32" ht="7.35" customHeight="1" x14ac:dyDescent="0.2">
      <c r="A103" s="27"/>
      <c r="B103" s="30"/>
      <c r="C103" s="33"/>
      <c r="D103" s="3">
        <v>191</v>
      </c>
      <c r="E103" s="4" t="s">
        <v>27</v>
      </c>
      <c r="F103" s="5">
        <v>300000</v>
      </c>
      <c r="G103" s="5">
        <v>300000</v>
      </c>
      <c r="H103" s="5">
        <v>300000</v>
      </c>
      <c r="I103" s="5">
        <v>300000</v>
      </c>
      <c r="J103" s="5">
        <v>300000</v>
      </c>
      <c r="K103" s="5">
        <v>300000</v>
      </c>
      <c r="L103" s="5">
        <v>300000</v>
      </c>
      <c r="M103" s="5">
        <v>300000</v>
      </c>
      <c r="N103" s="34">
        <v>300000</v>
      </c>
      <c r="O103" s="35"/>
      <c r="P103" s="5">
        <v>300000</v>
      </c>
      <c r="Q103" s="5">
        <v>300000</v>
      </c>
      <c r="R103" s="5">
        <v>300000</v>
      </c>
      <c r="S103" s="6" t="s">
        <v>28</v>
      </c>
      <c r="T103" s="5">
        <f>R103+Q103+P103+N103+M103+L103+K103+J103+I103+H103+G103+F103</f>
        <v>3600000</v>
      </c>
      <c r="U103" s="38"/>
      <c r="AC103" s="18"/>
      <c r="AD103" s="18"/>
      <c r="AE103" s="23"/>
      <c r="AF103" s="18"/>
    </row>
    <row r="104" spans="1:32" ht="7.35" customHeight="1" x14ac:dyDescent="0.2">
      <c r="A104" s="25">
        <v>43</v>
      </c>
      <c r="B104" s="28">
        <v>3477650</v>
      </c>
      <c r="C104" s="45" t="s">
        <v>64</v>
      </c>
      <c r="D104" s="3">
        <v>111</v>
      </c>
      <c r="E104" s="4" t="s">
        <v>25</v>
      </c>
      <c r="F104" s="5">
        <v>3500000</v>
      </c>
      <c r="G104" s="5">
        <v>3500000</v>
      </c>
      <c r="H104" s="5">
        <v>3500000</v>
      </c>
      <c r="I104" s="5">
        <v>3500000</v>
      </c>
      <c r="J104" s="5">
        <v>3500000</v>
      </c>
      <c r="K104" s="5">
        <v>3500000</v>
      </c>
      <c r="L104" s="5">
        <v>3500000</v>
      </c>
      <c r="M104" s="5">
        <v>3500000</v>
      </c>
      <c r="N104" s="34">
        <v>3500000</v>
      </c>
      <c r="O104" s="35"/>
      <c r="P104" s="5">
        <v>3500000</v>
      </c>
      <c r="Q104" s="5">
        <v>3500000</v>
      </c>
      <c r="R104" s="5">
        <v>3500000</v>
      </c>
      <c r="S104" s="5">
        <v>3500000</v>
      </c>
      <c r="T104" s="5">
        <v>45500000</v>
      </c>
      <c r="U104" s="36">
        <v>49100000</v>
      </c>
      <c r="AC104" s="18"/>
      <c r="AD104" s="18"/>
      <c r="AE104" s="23"/>
      <c r="AF104" s="18"/>
    </row>
    <row r="105" spans="1:32" ht="7.35" customHeight="1" x14ac:dyDescent="0.2">
      <c r="A105" s="27"/>
      <c r="B105" s="30"/>
      <c r="C105" s="33"/>
      <c r="D105" s="3">
        <v>191</v>
      </c>
      <c r="E105" s="4" t="s">
        <v>27</v>
      </c>
      <c r="F105" s="5">
        <v>300000</v>
      </c>
      <c r="G105" s="5">
        <v>300000</v>
      </c>
      <c r="H105" s="5">
        <v>300000</v>
      </c>
      <c r="I105" s="5">
        <v>300000</v>
      </c>
      <c r="J105" s="5">
        <v>300000</v>
      </c>
      <c r="K105" s="5">
        <v>300000</v>
      </c>
      <c r="L105" s="5">
        <v>300000</v>
      </c>
      <c r="M105" s="5">
        <v>300000</v>
      </c>
      <c r="N105" s="34">
        <v>300000</v>
      </c>
      <c r="O105" s="35"/>
      <c r="P105" s="5">
        <v>300000</v>
      </c>
      <c r="Q105" s="5">
        <v>300000</v>
      </c>
      <c r="R105" s="5">
        <v>300000</v>
      </c>
      <c r="S105" s="6" t="s">
        <v>28</v>
      </c>
      <c r="T105" s="5">
        <v>3600000</v>
      </c>
      <c r="U105" s="38"/>
      <c r="AC105" s="18"/>
      <c r="AD105" s="18"/>
      <c r="AE105" s="23"/>
      <c r="AF105" s="18"/>
    </row>
    <row r="106" spans="1:32" ht="7.35" customHeight="1" x14ac:dyDescent="0.2">
      <c r="A106" s="25">
        <v>44</v>
      </c>
      <c r="B106" s="28">
        <v>5382478</v>
      </c>
      <c r="C106" s="45" t="s">
        <v>65</v>
      </c>
      <c r="D106" s="3">
        <v>111</v>
      </c>
      <c r="E106" s="4" t="s">
        <v>25</v>
      </c>
      <c r="F106" s="5">
        <v>3000000</v>
      </c>
      <c r="G106" s="5">
        <v>3000000</v>
      </c>
      <c r="H106" s="5">
        <v>3000000</v>
      </c>
      <c r="I106" s="5">
        <v>3000000</v>
      </c>
      <c r="J106" s="5">
        <v>3000000</v>
      </c>
      <c r="K106" s="5">
        <v>3000000</v>
      </c>
      <c r="L106" s="5">
        <v>3000000</v>
      </c>
      <c r="M106" s="5">
        <v>3000000</v>
      </c>
      <c r="N106" s="34">
        <v>3000000</v>
      </c>
      <c r="O106" s="35"/>
      <c r="P106" s="5">
        <v>3000000</v>
      </c>
      <c r="Q106" s="5">
        <v>3000000</v>
      </c>
      <c r="R106" s="5">
        <v>3000000</v>
      </c>
      <c r="S106" s="5">
        <v>3000000</v>
      </c>
      <c r="T106" s="5">
        <v>39000000</v>
      </c>
      <c r="U106" s="36">
        <v>42600000</v>
      </c>
      <c r="AC106" s="18"/>
      <c r="AD106" s="18"/>
      <c r="AE106" s="23"/>
      <c r="AF106" s="18"/>
    </row>
    <row r="107" spans="1:32" ht="7.35" customHeight="1" x14ac:dyDescent="0.2">
      <c r="A107" s="27"/>
      <c r="B107" s="30"/>
      <c r="C107" s="33"/>
      <c r="D107" s="3">
        <v>191</v>
      </c>
      <c r="E107" s="4" t="s">
        <v>27</v>
      </c>
      <c r="F107" s="5">
        <v>300000</v>
      </c>
      <c r="G107" s="5">
        <v>300000</v>
      </c>
      <c r="H107" s="5">
        <v>300000</v>
      </c>
      <c r="I107" s="5">
        <v>300000</v>
      </c>
      <c r="J107" s="5">
        <v>300000</v>
      </c>
      <c r="K107" s="5">
        <v>300000</v>
      </c>
      <c r="L107" s="5">
        <v>300000</v>
      </c>
      <c r="M107" s="5">
        <v>300000</v>
      </c>
      <c r="N107" s="34">
        <v>300000</v>
      </c>
      <c r="O107" s="35"/>
      <c r="P107" s="5">
        <v>300000</v>
      </c>
      <c r="Q107" s="5">
        <v>300000</v>
      </c>
      <c r="R107" s="5">
        <v>300000</v>
      </c>
      <c r="S107" s="6" t="s">
        <v>28</v>
      </c>
      <c r="T107" s="5">
        <v>3600000</v>
      </c>
      <c r="U107" s="38"/>
      <c r="AC107" s="18"/>
      <c r="AD107" s="18"/>
      <c r="AE107" s="23"/>
      <c r="AF107" s="18"/>
    </row>
    <row r="108" spans="1:32" ht="7.35" customHeight="1" x14ac:dyDescent="0.2">
      <c r="A108" s="25">
        <v>45</v>
      </c>
      <c r="B108" s="28">
        <v>3622334</v>
      </c>
      <c r="C108" s="45" t="s">
        <v>66</v>
      </c>
      <c r="D108" s="3">
        <v>111</v>
      </c>
      <c r="E108" s="4" t="s">
        <v>25</v>
      </c>
      <c r="F108" s="5">
        <v>2500000</v>
      </c>
      <c r="G108" s="5">
        <v>2500000</v>
      </c>
      <c r="H108" s="5">
        <v>2500000</v>
      </c>
      <c r="I108" s="5">
        <v>2500000</v>
      </c>
      <c r="J108" s="5">
        <v>2500000</v>
      </c>
      <c r="K108" s="5">
        <v>2500000</v>
      </c>
      <c r="L108" s="5">
        <v>2500000</v>
      </c>
      <c r="M108" s="5">
        <v>2500000</v>
      </c>
      <c r="N108" s="34">
        <v>2500000</v>
      </c>
      <c r="O108" s="35"/>
      <c r="P108" s="5">
        <v>2500000</v>
      </c>
      <c r="Q108" s="5">
        <v>2500000</v>
      </c>
      <c r="R108" s="5">
        <v>2500000</v>
      </c>
      <c r="S108" s="5">
        <v>2500000</v>
      </c>
      <c r="T108" s="5">
        <v>32500000</v>
      </c>
      <c r="U108" s="36">
        <v>36100000</v>
      </c>
      <c r="AC108" s="18"/>
      <c r="AD108" s="18"/>
      <c r="AE108" s="23"/>
      <c r="AF108" s="18"/>
    </row>
    <row r="109" spans="1:32" ht="7.35" customHeight="1" x14ac:dyDescent="0.2">
      <c r="A109" s="27"/>
      <c r="B109" s="30"/>
      <c r="C109" s="33"/>
      <c r="D109" s="3">
        <v>191</v>
      </c>
      <c r="E109" s="4" t="s">
        <v>27</v>
      </c>
      <c r="F109" s="5">
        <v>300000</v>
      </c>
      <c r="G109" s="5">
        <v>300000</v>
      </c>
      <c r="H109" s="5">
        <v>300000</v>
      </c>
      <c r="I109" s="5">
        <v>300000</v>
      </c>
      <c r="J109" s="5">
        <v>300000</v>
      </c>
      <c r="K109" s="5">
        <v>300000</v>
      </c>
      <c r="L109" s="5">
        <v>300000</v>
      </c>
      <c r="M109" s="5">
        <v>300000</v>
      </c>
      <c r="N109" s="34">
        <v>300000</v>
      </c>
      <c r="O109" s="35"/>
      <c r="P109" s="5">
        <v>300000</v>
      </c>
      <c r="Q109" s="5">
        <v>300000</v>
      </c>
      <c r="R109" s="5">
        <v>300000</v>
      </c>
      <c r="S109" s="6" t="s">
        <v>28</v>
      </c>
      <c r="T109" s="5">
        <v>3600000</v>
      </c>
      <c r="U109" s="38"/>
      <c r="AC109" s="18"/>
      <c r="AD109" s="18"/>
      <c r="AE109" s="22"/>
      <c r="AF109" s="18"/>
    </row>
    <row r="110" spans="1:32" ht="7.35" customHeight="1" x14ac:dyDescent="0.2">
      <c r="A110" s="3">
        <v>46</v>
      </c>
      <c r="B110" s="19">
        <v>5401108</v>
      </c>
      <c r="C110" s="4" t="s">
        <v>67</v>
      </c>
      <c r="D110" s="3">
        <v>145</v>
      </c>
      <c r="E110" s="4" t="s">
        <v>68</v>
      </c>
      <c r="F110" s="5">
        <v>8815000</v>
      </c>
      <c r="G110" s="5">
        <v>8815000</v>
      </c>
      <c r="H110" s="5">
        <v>8815000</v>
      </c>
      <c r="I110" s="5">
        <v>8815000</v>
      </c>
      <c r="J110" s="5">
        <v>8815000</v>
      </c>
      <c r="K110" s="5">
        <v>8815000</v>
      </c>
      <c r="L110" s="5">
        <v>8815000</v>
      </c>
      <c r="M110" s="5">
        <v>4407500</v>
      </c>
      <c r="N110" s="34"/>
      <c r="O110" s="35"/>
      <c r="P110" s="5"/>
      <c r="Q110" s="5"/>
      <c r="R110" s="5"/>
      <c r="S110" s="5"/>
      <c r="T110" s="5"/>
      <c r="U110" s="20">
        <f>F110+G110+H110+I110+J110+K110+L110+M110</f>
        <v>66112500</v>
      </c>
      <c r="AC110" s="18"/>
      <c r="AD110" s="18"/>
      <c r="AE110" s="22"/>
      <c r="AF110" s="18"/>
    </row>
    <row r="111" spans="1:32" ht="7.35" customHeight="1" x14ac:dyDescent="0.2">
      <c r="A111" s="3">
        <v>47</v>
      </c>
      <c r="B111" s="19">
        <v>5910486</v>
      </c>
      <c r="C111" s="4" t="s">
        <v>69</v>
      </c>
      <c r="D111" s="3">
        <v>145</v>
      </c>
      <c r="E111" s="4" t="s">
        <v>68</v>
      </c>
      <c r="F111" s="6" t="s">
        <v>28</v>
      </c>
      <c r="G111" s="6" t="s">
        <v>28</v>
      </c>
      <c r="H111" s="6" t="s">
        <v>28</v>
      </c>
      <c r="I111" s="6" t="s">
        <v>28</v>
      </c>
      <c r="J111" s="5"/>
      <c r="K111" s="5"/>
      <c r="L111" s="5"/>
      <c r="M111" s="5">
        <v>4385000</v>
      </c>
      <c r="N111" s="34">
        <v>4385000</v>
      </c>
      <c r="O111" s="35"/>
      <c r="P111" s="5">
        <v>4385000</v>
      </c>
      <c r="Q111" s="5">
        <v>4385000</v>
      </c>
      <c r="R111" s="5">
        <v>4625409</v>
      </c>
      <c r="S111" s="5">
        <v>1461667</v>
      </c>
      <c r="T111" s="5"/>
      <c r="U111" s="20">
        <f>S111+R111+Q111+P111+N111+M111</f>
        <v>23627076</v>
      </c>
      <c r="AC111" s="18"/>
      <c r="AD111" s="18"/>
      <c r="AE111" s="22"/>
      <c r="AF111" s="18"/>
    </row>
    <row r="112" spans="1:32" ht="7.35" customHeight="1" x14ac:dyDescent="0.2">
      <c r="A112" s="3">
        <v>48</v>
      </c>
      <c r="B112" s="19">
        <v>5081381</v>
      </c>
      <c r="C112" s="21" t="s">
        <v>145</v>
      </c>
      <c r="D112" s="3">
        <v>145</v>
      </c>
      <c r="E112" s="4" t="s">
        <v>68</v>
      </c>
      <c r="F112" s="6"/>
      <c r="G112" s="6"/>
      <c r="H112" s="6"/>
      <c r="I112" s="6"/>
      <c r="J112" s="5"/>
      <c r="K112" s="5"/>
      <c r="L112" s="5"/>
      <c r="M112" s="5">
        <v>4407500</v>
      </c>
      <c r="N112" s="34">
        <v>8815000</v>
      </c>
      <c r="O112" s="35"/>
      <c r="P112" s="5">
        <v>8815000</v>
      </c>
      <c r="Q112" s="5">
        <v>8815000</v>
      </c>
      <c r="R112" s="5">
        <v>8574591</v>
      </c>
      <c r="S112" s="5">
        <v>3305625</v>
      </c>
      <c r="T112" s="5">
        <f>S112+R112+Q112+P112+N112+M112</f>
        <v>42732716</v>
      </c>
      <c r="U112" s="20">
        <v>42732716</v>
      </c>
      <c r="AC112" s="18"/>
      <c r="AD112" s="18"/>
      <c r="AE112" s="22"/>
      <c r="AF112" s="18"/>
    </row>
    <row r="113" spans="1:32" ht="7.35" customHeight="1" x14ac:dyDescent="0.2">
      <c r="A113" s="3">
        <v>48</v>
      </c>
      <c r="B113" s="19">
        <v>3875640</v>
      </c>
      <c r="C113" s="4" t="s">
        <v>70</v>
      </c>
      <c r="D113" s="3">
        <v>144</v>
      </c>
      <c r="E113" s="4" t="s">
        <v>31</v>
      </c>
      <c r="F113" s="5">
        <v>2500000</v>
      </c>
      <c r="G113" s="5">
        <v>2500000</v>
      </c>
      <c r="H113" s="5">
        <v>2500000</v>
      </c>
      <c r="I113" s="5">
        <v>2500000</v>
      </c>
      <c r="J113" s="5">
        <v>2500000</v>
      </c>
      <c r="K113" s="5">
        <v>2500000</v>
      </c>
      <c r="L113" s="5">
        <v>2500000</v>
      </c>
      <c r="M113" s="5">
        <v>2500000</v>
      </c>
      <c r="N113" s="34">
        <v>2500000</v>
      </c>
      <c r="O113" s="35"/>
      <c r="P113" s="5">
        <v>2500000</v>
      </c>
      <c r="Q113" s="5">
        <v>2500000</v>
      </c>
      <c r="R113" s="5">
        <v>2500000</v>
      </c>
      <c r="S113" s="5">
        <v>2500000</v>
      </c>
      <c r="T113" s="5">
        <v>32500000</v>
      </c>
      <c r="U113" s="20">
        <v>32500000</v>
      </c>
      <c r="AC113" s="18"/>
      <c r="AD113" s="18"/>
      <c r="AE113" s="22"/>
      <c r="AF113" s="18"/>
    </row>
    <row r="114" spans="1:32" ht="7.35" customHeight="1" x14ac:dyDescent="0.2">
      <c r="A114" s="3">
        <v>49</v>
      </c>
      <c r="B114" s="19">
        <v>6838528</v>
      </c>
      <c r="C114" s="4" t="s">
        <v>71</v>
      </c>
      <c r="D114" s="3">
        <v>144</v>
      </c>
      <c r="E114" s="4" t="s">
        <v>31</v>
      </c>
      <c r="F114" s="5">
        <v>2500000</v>
      </c>
      <c r="G114" s="5">
        <v>2500000</v>
      </c>
      <c r="H114" s="5">
        <v>2500000</v>
      </c>
      <c r="I114" s="5">
        <v>2500000</v>
      </c>
      <c r="J114" s="5">
        <v>2500000</v>
      </c>
      <c r="K114" s="5">
        <v>2500000</v>
      </c>
      <c r="L114" s="5">
        <v>2500000</v>
      </c>
      <c r="M114" s="5">
        <v>2500000</v>
      </c>
      <c r="N114" s="34">
        <v>2500000</v>
      </c>
      <c r="O114" s="35"/>
      <c r="P114" s="5">
        <v>2500000</v>
      </c>
      <c r="Q114" s="5">
        <v>2500000</v>
      </c>
      <c r="R114" s="5">
        <v>2500000</v>
      </c>
      <c r="S114" s="5">
        <v>2500000</v>
      </c>
      <c r="T114" s="5">
        <v>32500000</v>
      </c>
      <c r="U114" s="20">
        <v>32500000</v>
      </c>
      <c r="AC114" s="18"/>
      <c r="AD114" s="18"/>
      <c r="AE114" s="22"/>
      <c r="AF114" s="18"/>
    </row>
    <row r="115" spans="1:32" ht="7.35" customHeight="1" x14ac:dyDescent="0.2">
      <c r="A115" s="3">
        <v>50</v>
      </c>
      <c r="B115" s="19">
        <v>7055734</v>
      </c>
      <c r="C115" s="4" t="s">
        <v>72</v>
      </c>
      <c r="D115" s="3">
        <v>144</v>
      </c>
      <c r="E115" s="4" t="s">
        <v>31</v>
      </c>
      <c r="F115" s="5">
        <v>3500000</v>
      </c>
      <c r="G115" s="5">
        <v>3500000</v>
      </c>
      <c r="H115" s="5">
        <v>3500000</v>
      </c>
      <c r="I115" s="5">
        <v>3500000</v>
      </c>
      <c r="J115" s="5">
        <v>3500000</v>
      </c>
      <c r="K115" s="5">
        <v>3500000</v>
      </c>
      <c r="L115" s="5">
        <v>3500000</v>
      </c>
      <c r="M115" s="5">
        <v>3500000</v>
      </c>
      <c r="N115" s="34">
        <v>3500000</v>
      </c>
      <c r="O115" s="35"/>
      <c r="P115" s="5">
        <v>3500000</v>
      </c>
      <c r="Q115" s="5">
        <v>3500000</v>
      </c>
      <c r="R115" s="5">
        <v>3500000</v>
      </c>
      <c r="S115" s="5">
        <v>3500000</v>
      </c>
      <c r="T115" s="5">
        <v>45500000</v>
      </c>
      <c r="U115" s="20">
        <v>45500000</v>
      </c>
      <c r="AC115" s="18"/>
      <c r="AD115" s="18"/>
      <c r="AE115" s="22"/>
      <c r="AF115" s="18"/>
    </row>
    <row r="116" spans="1:32" ht="7.35" customHeight="1" x14ac:dyDescent="0.2">
      <c r="A116" s="3">
        <v>51</v>
      </c>
      <c r="B116" s="19">
        <v>5254113</v>
      </c>
      <c r="C116" s="4" t="s">
        <v>73</v>
      </c>
      <c r="D116" s="3">
        <v>144</v>
      </c>
      <c r="E116" s="4" t="s">
        <v>31</v>
      </c>
      <c r="F116" s="5">
        <v>2289324</v>
      </c>
      <c r="G116" s="5">
        <v>2289324</v>
      </c>
      <c r="H116" s="5">
        <v>2289324</v>
      </c>
      <c r="I116" s="5">
        <v>2289324</v>
      </c>
      <c r="J116" s="5">
        <v>2289324</v>
      </c>
      <c r="K116" s="5">
        <v>2289324</v>
      </c>
      <c r="L116" s="5">
        <v>2289324</v>
      </c>
      <c r="M116" s="5">
        <v>2289324</v>
      </c>
      <c r="N116" s="34">
        <v>2289324</v>
      </c>
      <c r="O116" s="35"/>
      <c r="P116" s="5">
        <v>2289324</v>
      </c>
      <c r="Q116" s="5">
        <v>2289324</v>
      </c>
      <c r="R116" s="5">
        <v>2289324</v>
      </c>
      <c r="S116" s="5">
        <v>2289324</v>
      </c>
      <c r="T116" s="5">
        <v>29761212</v>
      </c>
      <c r="U116" s="20">
        <v>29761212</v>
      </c>
      <c r="AC116" s="18"/>
      <c r="AD116" s="18"/>
      <c r="AE116" s="22"/>
      <c r="AF116" s="18"/>
    </row>
    <row r="117" spans="1:32" ht="7.35" customHeight="1" x14ac:dyDescent="0.2">
      <c r="A117" s="3">
        <v>52</v>
      </c>
      <c r="B117" s="19">
        <v>5037565</v>
      </c>
      <c r="C117" s="4" t="s">
        <v>74</v>
      </c>
      <c r="D117" s="3">
        <v>144</v>
      </c>
      <c r="E117" s="4" t="s">
        <v>31</v>
      </c>
      <c r="F117" s="5">
        <v>2289324</v>
      </c>
      <c r="G117" s="5">
        <v>2289324</v>
      </c>
      <c r="H117" s="5">
        <v>2289324</v>
      </c>
      <c r="I117" s="5">
        <v>2289324</v>
      </c>
      <c r="J117" s="5">
        <v>2289324</v>
      </c>
      <c r="K117" s="5">
        <v>2289324</v>
      </c>
      <c r="L117" s="5">
        <v>2289324</v>
      </c>
      <c r="M117" s="5">
        <v>2289324</v>
      </c>
      <c r="N117" s="34">
        <v>2289324</v>
      </c>
      <c r="O117" s="35"/>
      <c r="P117" s="5">
        <v>2289324</v>
      </c>
      <c r="Q117" s="5">
        <v>2289324</v>
      </c>
      <c r="R117" s="5">
        <v>2289324</v>
      </c>
      <c r="S117" s="5">
        <v>2289324</v>
      </c>
      <c r="T117" s="5">
        <v>29761212</v>
      </c>
      <c r="U117" s="20">
        <v>29761212</v>
      </c>
      <c r="AC117" s="18"/>
      <c r="AD117" s="18"/>
      <c r="AE117" s="22"/>
      <c r="AF117" s="18"/>
    </row>
    <row r="118" spans="1:32" ht="7.35" customHeight="1" x14ac:dyDescent="0.2">
      <c r="A118" s="3">
        <v>53</v>
      </c>
      <c r="B118" s="19">
        <v>1273033</v>
      </c>
      <c r="C118" s="4" t="s">
        <v>75</v>
      </c>
      <c r="D118" s="3">
        <v>144</v>
      </c>
      <c r="E118" s="4" t="s">
        <v>31</v>
      </c>
      <c r="F118" s="5">
        <v>4574644</v>
      </c>
      <c r="G118" s="5">
        <v>4574644</v>
      </c>
      <c r="H118" s="5">
        <v>4574644</v>
      </c>
      <c r="I118" s="5">
        <v>4574644</v>
      </c>
      <c r="J118" s="5">
        <v>4574644</v>
      </c>
      <c r="K118" s="5">
        <v>4574644</v>
      </c>
      <c r="L118" s="5">
        <v>4574644</v>
      </c>
      <c r="M118" s="5">
        <v>4574644</v>
      </c>
      <c r="N118" s="34">
        <v>4574644</v>
      </c>
      <c r="O118" s="35"/>
      <c r="P118" s="5">
        <v>4574644</v>
      </c>
      <c r="Q118" s="5">
        <v>4574644</v>
      </c>
      <c r="R118" s="5">
        <v>4574644</v>
      </c>
      <c r="S118" s="5">
        <v>4574644</v>
      </c>
      <c r="T118" s="5">
        <v>59470372</v>
      </c>
      <c r="U118" s="20">
        <v>59470372</v>
      </c>
      <c r="AC118" s="18"/>
      <c r="AD118" s="18"/>
      <c r="AE118" s="22"/>
      <c r="AF118" s="18"/>
    </row>
    <row r="119" spans="1:32" ht="7.35" customHeight="1" x14ac:dyDescent="0.2">
      <c r="A119" s="3">
        <v>54</v>
      </c>
      <c r="B119" s="19">
        <v>2314906</v>
      </c>
      <c r="C119" s="4" t="s">
        <v>76</v>
      </c>
      <c r="D119" s="3">
        <v>144</v>
      </c>
      <c r="E119" s="4" t="s">
        <v>31</v>
      </c>
      <c r="F119" s="5">
        <v>2200000</v>
      </c>
      <c r="G119" s="5">
        <v>2200000</v>
      </c>
      <c r="H119" s="5">
        <v>2200000</v>
      </c>
      <c r="I119" s="5">
        <v>2200000</v>
      </c>
      <c r="J119" s="5">
        <v>2200000</v>
      </c>
      <c r="K119" s="5">
        <v>2200000</v>
      </c>
      <c r="L119" s="5">
        <v>2200000</v>
      </c>
      <c r="M119" s="5">
        <v>2200000</v>
      </c>
      <c r="N119" s="34">
        <v>2200000</v>
      </c>
      <c r="O119" s="35"/>
      <c r="P119" s="5">
        <v>2200000</v>
      </c>
      <c r="Q119" s="5">
        <v>2200000</v>
      </c>
      <c r="R119" s="5">
        <v>2200000</v>
      </c>
      <c r="S119" s="5">
        <v>2200000</v>
      </c>
      <c r="T119" s="5">
        <v>28600000</v>
      </c>
      <c r="U119" s="20">
        <v>28600000</v>
      </c>
      <c r="AC119" s="18"/>
      <c r="AD119" s="18"/>
      <c r="AE119" s="22"/>
      <c r="AF119" s="18"/>
    </row>
    <row r="120" spans="1:32" ht="7.35" customHeight="1" x14ac:dyDescent="0.2">
      <c r="A120" s="3">
        <v>55</v>
      </c>
      <c r="B120" s="19">
        <v>1309213</v>
      </c>
      <c r="C120" s="4" t="s">
        <v>77</v>
      </c>
      <c r="D120" s="3">
        <v>144</v>
      </c>
      <c r="E120" s="4" t="s">
        <v>31</v>
      </c>
      <c r="F120" s="5">
        <v>2200000</v>
      </c>
      <c r="G120" s="5">
        <v>2200000</v>
      </c>
      <c r="H120" s="5">
        <v>2200000</v>
      </c>
      <c r="I120" s="5">
        <v>2200000</v>
      </c>
      <c r="J120" s="5">
        <v>2200000</v>
      </c>
      <c r="K120" s="5">
        <v>2200000</v>
      </c>
      <c r="L120" s="5">
        <v>2200000</v>
      </c>
      <c r="M120" s="5">
        <v>2200000</v>
      </c>
      <c r="N120" s="34">
        <v>2200000</v>
      </c>
      <c r="O120" s="35"/>
      <c r="P120" s="5">
        <v>2200000</v>
      </c>
      <c r="Q120" s="5">
        <v>2200000</v>
      </c>
      <c r="R120" s="5">
        <v>2200000</v>
      </c>
      <c r="S120" s="5">
        <v>2200000</v>
      </c>
      <c r="T120" s="5">
        <v>28600000</v>
      </c>
      <c r="U120" s="20">
        <v>28600000</v>
      </c>
      <c r="AC120" s="18"/>
      <c r="AD120" s="18"/>
      <c r="AE120" s="22"/>
      <c r="AF120" s="18"/>
    </row>
    <row r="121" spans="1:32" ht="7.35" customHeight="1" x14ac:dyDescent="0.2">
      <c r="A121" s="3">
        <v>56</v>
      </c>
      <c r="B121" s="19">
        <v>5053703</v>
      </c>
      <c r="C121" s="4" t="s">
        <v>78</v>
      </c>
      <c r="D121" s="3">
        <v>144</v>
      </c>
      <c r="E121" s="4" t="s">
        <v>31</v>
      </c>
      <c r="F121" s="5">
        <v>2500000</v>
      </c>
      <c r="G121" s="5">
        <v>2500000</v>
      </c>
      <c r="H121" s="5">
        <v>2500000</v>
      </c>
      <c r="I121" s="5">
        <v>2500000</v>
      </c>
      <c r="J121" s="5">
        <v>2500000</v>
      </c>
      <c r="K121" s="5">
        <v>2500000</v>
      </c>
      <c r="L121" s="5">
        <v>2500000</v>
      </c>
      <c r="M121" s="5">
        <v>2500000</v>
      </c>
      <c r="N121" s="34">
        <v>2500000</v>
      </c>
      <c r="O121" s="35"/>
      <c r="P121" s="5">
        <v>2500000</v>
      </c>
      <c r="Q121" s="5">
        <v>2500000</v>
      </c>
      <c r="R121" s="5">
        <v>2500000</v>
      </c>
      <c r="S121" s="5">
        <v>2500000</v>
      </c>
      <c r="T121" s="5">
        <v>32500000</v>
      </c>
      <c r="U121" s="20">
        <v>32500000</v>
      </c>
      <c r="AC121" s="18"/>
      <c r="AD121" s="18"/>
      <c r="AE121" s="22"/>
      <c r="AF121" s="18"/>
    </row>
    <row r="122" spans="1:32" ht="7.35" customHeight="1" x14ac:dyDescent="0.2">
      <c r="A122" s="3">
        <v>57</v>
      </c>
      <c r="B122" s="19">
        <v>5731056</v>
      </c>
      <c r="C122" s="4" t="s">
        <v>79</v>
      </c>
      <c r="D122" s="3">
        <v>144</v>
      </c>
      <c r="E122" s="4" t="s">
        <v>31</v>
      </c>
      <c r="F122" s="5">
        <v>4578648</v>
      </c>
      <c r="G122" s="5">
        <v>4578648</v>
      </c>
      <c r="H122" s="5">
        <v>4578648</v>
      </c>
      <c r="I122" s="5">
        <v>4578648</v>
      </c>
      <c r="J122" s="5">
        <v>4578648</v>
      </c>
      <c r="K122" s="5">
        <v>4578648</v>
      </c>
      <c r="L122" s="5">
        <v>4578648</v>
      </c>
      <c r="M122" s="5">
        <v>4578648</v>
      </c>
      <c r="N122" s="34">
        <v>4578648</v>
      </c>
      <c r="O122" s="35"/>
      <c r="P122" s="5">
        <v>4578648</v>
      </c>
      <c r="Q122" s="5">
        <v>4578648</v>
      </c>
      <c r="R122" s="5">
        <v>4578648</v>
      </c>
      <c r="S122" s="5">
        <v>4578648</v>
      </c>
      <c r="T122" s="5">
        <v>59522424</v>
      </c>
      <c r="U122" s="20">
        <v>59522424</v>
      </c>
      <c r="AC122" s="18"/>
      <c r="AD122" s="18"/>
      <c r="AE122" s="22"/>
      <c r="AF122" s="18"/>
    </row>
    <row r="123" spans="1:32" ht="7.35" customHeight="1" x14ac:dyDescent="0.2">
      <c r="A123" s="3">
        <v>58</v>
      </c>
      <c r="B123" s="19">
        <v>4769516</v>
      </c>
      <c r="C123" s="4" t="s">
        <v>80</v>
      </c>
      <c r="D123" s="3">
        <v>144</v>
      </c>
      <c r="E123" s="4" t="s">
        <v>31</v>
      </c>
      <c r="F123" s="5">
        <v>2289324</v>
      </c>
      <c r="G123" s="5">
        <v>2289324</v>
      </c>
      <c r="H123" s="5">
        <v>2289324</v>
      </c>
      <c r="I123" s="5">
        <v>2289324</v>
      </c>
      <c r="J123" s="5">
        <v>2289324</v>
      </c>
      <c r="K123" s="5">
        <v>2289324</v>
      </c>
      <c r="L123" s="5">
        <v>2289324</v>
      </c>
      <c r="M123" s="5">
        <v>2289324</v>
      </c>
      <c r="N123" s="34">
        <v>2289324</v>
      </c>
      <c r="O123" s="35"/>
      <c r="P123" s="5">
        <v>2289324</v>
      </c>
      <c r="Q123" s="5">
        <v>2289324</v>
      </c>
      <c r="R123" s="5">
        <v>2289324</v>
      </c>
      <c r="S123" s="5">
        <v>2289324</v>
      </c>
      <c r="T123" s="5">
        <v>29761212</v>
      </c>
      <c r="U123" s="20">
        <v>29761212</v>
      </c>
      <c r="AC123" s="18"/>
      <c r="AD123" s="18"/>
      <c r="AE123" s="22"/>
      <c r="AF123" s="18"/>
    </row>
    <row r="124" spans="1:32" ht="7.35" customHeight="1" x14ac:dyDescent="0.2">
      <c r="A124" s="3">
        <v>59</v>
      </c>
      <c r="B124" s="19">
        <v>4663253</v>
      </c>
      <c r="C124" s="4" t="s">
        <v>81</v>
      </c>
      <c r="D124" s="3">
        <v>144</v>
      </c>
      <c r="E124" s="4" t="s">
        <v>31</v>
      </c>
      <c r="F124" s="5">
        <v>2289324</v>
      </c>
      <c r="G124" s="5">
        <v>2289324</v>
      </c>
      <c r="H124" s="5">
        <v>2289324</v>
      </c>
      <c r="I124" s="5">
        <v>2289324</v>
      </c>
      <c r="J124" s="5">
        <v>2289324</v>
      </c>
      <c r="K124" s="5">
        <v>2289324</v>
      </c>
      <c r="L124" s="5">
        <v>2289324</v>
      </c>
      <c r="M124" s="5">
        <v>2289324</v>
      </c>
      <c r="N124" s="34">
        <v>2289324</v>
      </c>
      <c r="O124" s="35"/>
      <c r="P124" s="5">
        <v>2289324</v>
      </c>
      <c r="Q124" s="5">
        <v>2289324</v>
      </c>
      <c r="R124" s="5">
        <v>2289324</v>
      </c>
      <c r="S124" s="5">
        <v>2289324</v>
      </c>
      <c r="T124" s="5">
        <v>29761212</v>
      </c>
      <c r="U124" s="20">
        <v>29761212</v>
      </c>
      <c r="AC124" s="18"/>
      <c r="AD124" s="18"/>
      <c r="AE124" s="22"/>
      <c r="AF124" s="18"/>
    </row>
    <row r="125" spans="1:32" ht="7.35" customHeight="1" x14ac:dyDescent="0.2">
      <c r="A125" s="3">
        <v>60</v>
      </c>
      <c r="B125" s="19">
        <v>4835877</v>
      </c>
      <c r="C125" s="4" t="s">
        <v>82</v>
      </c>
      <c r="D125" s="3">
        <v>144</v>
      </c>
      <c r="E125" s="4" t="s">
        <v>31</v>
      </c>
      <c r="F125" s="5">
        <v>2289324</v>
      </c>
      <c r="G125" s="5">
        <v>2289324</v>
      </c>
      <c r="H125" s="5">
        <v>2289324</v>
      </c>
      <c r="I125" s="5">
        <v>2289324</v>
      </c>
      <c r="J125" s="5">
        <v>2289324</v>
      </c>
      <c r="K125" s="5">
        <v>2289324</v>
      </c>
      <c r="L125" s="5">
        <v>2289324</v>
      </c>
      <c r="M125" s="5">
        <v>2289324</v>
      </c>
      <c r="N125" s="34">
        <v>2289324</v>
      </c>
      <c r="O125" s="35"/>
      <c r="P125" s="5">
        <v>2289324</v>
      </c>
      <c r="Q125" s="5">
        <v>2289324</v>
      </c>
      <c r="R125" s="5">
        <v>2289324</v>
      </c>
      <c r="S125" s="5">
        <v>2289324</v>
      </c>
      <c r="T125" s="5">
        <v>29761212</v>
      </c>
      <c r="U125" s="20">
        <v>29761212</v>
      </c>
      <c r="AC125" s="18"/>
      <c r="AD125" s="18"/>
      <c r="AE125" s="22"/>
      <c r="AF125" s="18"/>
    </row>
    <row r="126" spans="1:32" ht="7.35" customHeight="1" x14ac:dyDescent="0.2">
      <c r="A126" s="3">
        <v>61</v>
      </c>
      <c r="B126" s="19">
        <v>3682730</v>
      </c>
      <c r="C126" s="4" t="s">
        <v>83</v>
      </c>
      <c r="D126" s="3">
        <v>144</v>
      </c>
      <c r="E126" s="4" t="s">
        <v>31</v>
      </c>
      <c r="F126" s="5">
        <v>3132028</v>
      </c>
      <c r="G126" s="5">
        <v>3132028</v>
      </c>
      <c r="H126" s="5">
        <v>3132028</v>
      </c>
      <c r="I126" s="5">
        <v>3132028</v>
      </c>
      <c r="J126" s="5">
        <v>3132028</v>
      </c>
      <c r="K126" s="5">
        <v>3132028</v>
      </c>
      <c r="L126" s="5">
        <v>3132028</v>
      </c>
      <c r="M126" s="5">
        <v>3132028</v>
      </c>
      <c r="N126" s="34">
        <v>3132028</v>
      </c>
      <c r="O126" s="35"/>
      <c r="P126" s="5">
        <v>3132028</v>
      </c>
      <c r="Q126" s="5">
        <v>3132028</v>
      </c>
      <c r="R126" s="5">
        <v>3132028</v>
      </c>
      <c r="S126" s="5">
        <v>3132028</v>
      </c>
      <c r="T126" s="5">
        <v>40716364</v>
      </c>
      <c r="U126" s="20">
        <v>40716364</v>
      </c>
      <c r="AC126" s="18"/>
      <c r="AD126" s="18"/>
      <c r="AE126" s="22"/>
      <c r="AF126" s="18"/>
    </row>
    <row r="127" spans="1:32" ht="7.35" customHeight="1" x14ac:dyDescent="0.2">
      <c r="A127" s="3">
        <v>62</v>
      </c>
      <c r="B127" s="19">
        <v>6826399</v>
      </c>
      <c r="C127" s="4" t="s">
        <v>84</v>
      </c>
      <c r="D127" s="3">
        <v>144</v>
      </c>
      <c r="E127" s="4" t="s">
        <v>31</v>
      </c>
      <c r="F127" s="5">
        <v>2289324</v>
      </c>
      <c r="G127" s="5">
        <v>2289324</v>
      </c>
      <c r="H127" s="5">
        <v>2289324</v>
      </c>
      <c r="I127" s="5">
        <v>2289324</v>
      </c>
      <c r="J127" s="5">
        <v>2289324</v>
      </c>
      <c r="K127" s="5">
        <v>2289324</v>
      </c>
      <c r="L127" s="5">
        <v>2289324</v>
      </c>
      <c r="M127" s="5">
        <v>2289324</v>
      </c>
      <c r="N127" s="34">
        <v>2289324</v>
      </c>
      <c r="O127" s="35"/>
      <c r="P127" s="5">
        <v>2289324</v>
      </c>
      <c r="Q127" s="5">
        <v>2289324</v>
      </c>
      <c r="R127" s="5">
        <v>2289324</v>
      </c>
      <c r="S127" s="5">
        <v>2289324</v>
      </c>
      <c r="T127" s="5">
        <v>29761212</v>
      </c>
      <c r="U127" s="20">
        <v>29761212</v>
      </c>
      <c r="AC127" s="18"/>
      <c r="AD127" s="18"/>
      <c r="AE127" s="22"/>
      <c r="AF127" s="18"/>
    </row>
    <row r="128" spans="1:32" ht="7.35" customHeight="1" x14ac:dyDescent="0.2">
      <c r="A128" s="3">
        <v>63</v>
      </c>
      <c r="B128" s="19">
        <v>4205464</v>
      </c>
      <c r="C128" s="4" t="s">
        <v>85</v>
      </c>
      <c r="D128" s="3">
        <v>144</v>
      </c>
      <c r="E128" s="4" t="s">
        <v>31</v>
      </c>
      <c r="F128" s="5">
        <v>2289324</v>
      </c>
      <c r="G128" s="5">
        <v>2289324</v>
      </c>
      <c r="H128" s="5">
        <v>2289324</v>
      </c>
      <c r="I128" s="5">
        <v>2289324</v>
      </c>
      <c r="J128" s="5">
        <v>2289324</v>
      </c>
      <c r="K128" s="5">
        <v>2289324</v>
      </c>
      <c r="L128" s="5">
        <v>2289324</v>
      </c>
      <c r="M128" s="5">
        <v>2289324</v>
      </c>
      <c r="N128" s="34">
        <v>2289324</v>
      </c>
      <c r="O128" s="35"/>
      <c r="P128" s="5">
        <v>2289324</v>
      </c>
      <c r="Q128" s="5">
        <v>2289324</v>
      </c>
      <c r="R128" s="5">
        <v>2289324</v>
      </c>
      <c r="S128" s="5">
        <v>2289324</v>
      </c>
      <c r="T128" s="5">
        <v>29761212</v>
      </c>
      <c r="U128" s="20">
        <v>29761212</v>
      </c>
      <c r="AC128" s="18"/>
      <c r="AD128" s="18"/>
      <c r="AE128" s="22"/>
      <c r="AF128" s="18"/>
    </row>
    <row r="129" spans="1:32" ht="7.35" customHeight="1" x14ac:dyDescent="0.2">
      <c r="A129" s="3">
        <v>64</v>
      </c>
      <c r="B129" s="19">
        <v>5666875</v>
      </c>
      <c r="C129" s="4" t="s">
        <v>86</v>
      </c>
      <c r="D129" s="3">
        <v>144</v>
      </c>
      <c r="E129" s="4" t="s">
        <v>31</v>
      </c>
      <c r="F129" s="5">
        <v>2289324</v>
      </c>
      <c r="G129" s="5">
        <v>2289324</v>
      </c>
      <c r="H129" s="5">
        <v>2289324</v>
      </c>
      <c r="I129" s="5">
        <v>2289324</v>
      </c>
      <c r="J129" s="5">
        <v>2289324</v>
      </c>
      <c r="K129" s="5">
        <v>2289324</v>
      </c>
      <c r="L129" s="5">
        <v>2289324</v>
      </c>
      <c r="M129" s="5">
        <v>2289324</v>
      </c>
      <c r="N129" s="34">
        <v>2289324</v>
      </c>
      <c r="O129" s="35"/>
      <c r="P129" s="5">
        <v>2289324</v>
      </c>
      <c r="Q129" s="5">
        <v>2289324</v>
      </c>
      <c r="R129" s="5">
        <v>2289324</v>
      </c>
      <c r="S129" s="5">
        <v>2289324</v>
      </c>
      <c r="T129" s="5">
        <v>29761212</v>
      </c>
      <c r="U129" s="20">
        <v>29761212</v>
      </c>
      <c r="AC129" s="18"/>
      <c r="AD129" s="18"/>
      <c r="AE129" s="22"/>
      <c r="AF129" s="18"/>
    </row>
    <row r="130" spans="1:32" ht="7.35" customHeight="1" x14ac:dyDescent="0.2">
      <c r="A130" s="3">
        <v>65</v>
      </c>
      <c r="B130" s="19">
        <v>5945662</v>
      </c>
      <c r="C130" s="4" t="s">
        <v>87</v>
      </c>
      <c r="D130" s="3">
        <v>144</v>
      </c>
      <c r="E130" s="4" t="s">
        <v>31</v>
      </c>
      <c r="F130" s="5">
        <v>3132028</v>
      </c>
      <c r="G130" s="5">
        <v>3132028</v>
      </c>
      <c r="H130" s="5">
        <v>3132028</v>
      </c>
      <c r="I130" s="5">
        <v>3132028</v>
      </c>
      <c r="J130" s="5">
        <v>3132028</v>
      </c>
      <c r="K130" s="5">
        <v>3132028</v>
      </c>
      <c r="L130" s="5">
        <v>3132028</v>
      </c>
      <c r="M130" s="5">
        <v>3132028</v>
      </c>
      <c r="N130" s="34">
        <v>3132028</v>
      </c>
      <c r="O130" s="35"/>
      <c r="P130" s="5">
        <v>3132028</v>
      </c>
      <c r="Q130" s="5">
        <v>3132028</v>
      </c>
      <c r="R130" s="5">
        <v>3132028</v>
      </c>
      <c r="S130" s="5">
        <v>3132028</v>
      </c>
      <c r="T130" s="5">
        <v>40716364</v>
      </c>
      <c r="U130" s="20">
        <v>40716364</v>
      </c>
      <c r="AC130" s="18"/>
      <c r="AD130" s="18"/>
      <c r="AE130" s="22"/>
      <c r="AF130" s="18"/>
    </row>
    <row r="131" spans="1:32" ht="7.35" customHeight="1" x14ac:dyDescent="0.2">
      <c r="A131" s="3">
        <v>66</v>
      </c>
      <c r="B131" s="19">
        <v>3779451</v>
      </c>
      <c r="C131" s="4" t="s">
        <v>88</v>
      </c>
      <c r="D131" s="3">
        <v>144</v>
      </c>
      <c r="E131" s="4" t="s">
        <v>31</v>
      </c>
      <c r="F131" s="5">
        <v>3900000</v>
      </c>
      <c r="G131" s="5">
        <v>3900000</v>
      </c>
      <c r="H131" s="5">
        <v>3900000</v>
      </c>
      <c r="I131" s="5">
        <v>3900000</v>
      </c>
      <c r="J131" s="5">
        <v>3900000</v>
      </c>
      <c r="K131" s="5">
        <v>3900000</v>
      </c>
      <c r="L131" s="5">
        <v>3900000</v>
      </c>
      <c r="M131" s="5">
        <v>3900000</v>
      </c>
      <c r="N131" s="34">
        <v>3900000</v>
      </c>
      <c r="O131" s="35"/>
      <c r="P131" s="5">
        <v>3900000</v>
      </c>
      <c r="Q131" s="5">
        <v>3900000</v>
      </c>
      <c r="R131" s="5">
        <v>3900000</v>
      </c>
      <c r="S131" s="5">
        <v>3900000</v>
      </c>
      <c r="T131" s="5">
        <v>50700000</v>
      </c>
      <c r="U131" s="20">
        <v>50700000</v>
      </c>
      <c r="AC131" s="18"/>
      <c r="AD131" s="18"/>
      <c r="AE131" s="22"/>
      <c r="AF131" s="18"/>
    </row>
    <row r="132" spans="1:32" ht="7.35" customHeight="1" x14ac:dyDescent="0.2">
      <c r="A132" s="3">
        <v>67</v>
      </c>
      <c r="B132" s="19">
        <v>3273989</v>
      </c>
      <c r="C132" s="4" t="s">
        <v>89</v>
      </c>
      <c r="D132" s="3">
        <v>144</v>
      </c>
      <c r="E132" s="4" t="s">
        <v>31</v>
      </c>
      <c r="F132" s="5">
        <v>3361515</v>
      </c>
      <c r="G132" s="5">
        <v>3600000</v>
      </c>
      <c r="H132" s="5">
        <v>3600000</v>
      </c>
      <c r="I132" s="5">
        <v>3600000</v>
      </c>
      <c r="J132" s="5">
        <v>3600000</v>
      </c>
      <c r="K132" s="5">
        <v>3600000</v>
      </c>
      <c r="L132" s="5">
        <v>3600000</v>
      </c>
      <c r="M132" s="5">
        <v>3600000</v>
      </c>
      <c r="N132" s="34"/>
      <c r="O132" s="35"/>
      <c r="P132" s="5"/>
      <c r="Q132" s="5"/>
      <c r="R132" s="5"/>
      <c r="S132" s="5">
        <v>2400000</v>
      </c>
      <c r="T132" s="5">
        <f>S132+M132+L132+K132+J132+I132+H132+G132+F132</f>
        <v>30961515</v>
      </c>
      <c r="U132" s="20">
        <v>30961515</v>
      </c>
      <c r="AC132" s="18"/>
      <c r="AD132" s="18"/>
      <c r="AE132" s="22"/>
      <c r="AF132" s="18"/>
    </row>
    <row r="133" spans="1:32" ht="7.35" customHeight="1" x14ac:dyDescent="0.2">
      <c r="A133" s="3">
        <v>68</v>
      </c>
      <c r="B133" s="19">
        <v>5264556</v>
      </c>
      <c r="C133" s="21" t="s">
        <v>129</v>
      </c>
      <c r="D133" s="3">
        <v>144</v>
      </c>
      <c r="E133" s="21" t="s">
        <v>130</v>
      </c>
      <c r="F133" s="5"/>
      <c r="G133" s="5"/>
      <c r="H133" s="5"/>
      <c r="I133" s="5"/>
      <c r="J133" s="5"/>
      <c r="K133" s="5"/>
      <c r="L133" s="5"/>
      <c r="M133" s="5"/>
      <c r="N133" s="64">
        <v>3600000</v>
      </c>
      <c r="O133" s="65"/>
      <c r="P133" s="5">
        <v>3600000</v>
      </c>
      <c r="Q133" s="5">
        <v>3600000</v>
      </c>
      <c r="R133" s="5">
        <v>3600000</v>
      </c>
      <c r="S133" s="5">
        <v>1200000</v>
      </c>
      <c r="T133" s="5">
        <f>S133+R133+Q133+P133+N133</f>
        <v>15600000</v>
      </c>
      <c r="U133" s="20">
        <v>15600000</v>
      </c>
      <c r="AC133" s="18"/>
      <c r="AD133" s="18"/>
      <c r="AE133" s="22"/>
      <c r="AF133" s="18"/>
    </row>
    <row r="134" spans="1:32" ht="7.35" customHeight="1" x14ac:dyDescent="0.2">
      <c r="A134" s="3">
        <v>69</v>
      </c>
      <c r="B134" s="19">
        <v>2884216</v>
      </c>
      <c r="C134" s="4" t="s">
        <v>90</v>
      </c>
      <c r="D134" s="3">
        <v>144</v>
      </c>
      <c r="E134" s="4" t="s">
        <v>31</v>
      </c>
      <c r="F134" s="5">
        <v>2289324</v>
      </c>
      <c r="G134" s="5">
        <v>2289324</v>
      </c>
      <c r="H134" s="5">
        <v>2289324</v>
      </c>
      <c r="I134" s="5">
        <v>2289324</v>
      </c>
      <c r="J134" s="5">
        <v>2289324</v>
      </c>
      <c r="K134" s="5">
        <v>2289324</v>
      </c>
      <c r="L134" s="5">
        <v>2289324</v>
      </c>
      <c r="M134" s="5">
        <v>2289324</v>
      </c>
      <c r="N134" s="34">
        <v>2289324</v>
      </c>
      <c r="O134" s="35"/>
      <c r="P134" s="5">
        <v>2289324</v>
      </c>
      <c r="Q134" s="5">
        <v>2289324</v>
      </c>
      <c r="R134" s="5">
        <v>2289324</v>
      </c>
      <c r="S134" s="5">
        <v>2289324</v>
      </c>
      <c r="T134" s="5">
        <v>29761212</v>
      </c>
      <c r="U134" s="20">
        <v>29761212</v>
      </c>
      <c r="AC134" s="18"/>
      <c r="AD134" s="18"/>
      <c r="AE134" s="22"/>
      <c r="AF134" s="18"/>
    </row>
    <row r="135" spans="1:32" ht="7.35" customHeight="1" x14ac:dyDescent="0.2">
      <c r="A135" s="3">
        <v>70</v>
      </c>
      <c r="B135" s="19">
        <v>7345855</v>
      </c>
      <c r="C135" s="4" t="s">
        <v>91</v>
      </c>
      <c r="D135" s="3">
        <v>144</v>
      </c>
      <c r="E135" s="4" t="s">
        <v>31</v>
      </c>
      <c r="F135" s="5">
        <v>2289324</v>
      </c>
      <c r="G135" s="5">
        <v>2289324</v>
      </c>
      <c r="H135" s="5">
        <v>2289324</v>
      </c>
      <c r="I135" s="5">
        <v>2289324</v>
      </c>
      <c r="J135" s="5">
        <v>2289324</v>
      </c>
      <c r="K135" s="5">
        <v>2289324</v>
      </c>
      <c r="L135" s="5">
        <v>2289324</v>
      </c>
      <c r="M135" s="5">
        <v>2289324</v>
      </c>
      <c r="N135" s="34">
        <v>2289324</v>
      </c>
      <c r="O135" s="35"/>
      <c r="P135" s="5">
        <v>2289324</v>
      </c>
      <c r="Q135" s="5">
        <v>2289324</v>
      </c>
      <c r="R135" s="5">
        <v>2289324</v>
      </c>
      <c r="S135" s="5">
        <v>2289324</v>
      </c>
      <c r="T135" s="5">
        <v>29761212</v>
      </c>
      <c r="U135" s="20">
        <v>29761212</v>
      </c>
      <c r="AC135" s="18"/>
      <c r="AD135" s="18"/>
      <c r="AE135" s="22"/>
      <c r="AF135" s="18"/>
    </row>
    <row r="136" spans="1:32" ht="9" customHeight="1" x14ac:dyDescent="0.2">
      <c r="A136" s="3">
        <v>71</v>
      </c>
      <c r="B136" s="19">
        <v>2975818</v>
      </c>
      <c r="C136" s="4" t="s">
        <v>92</v>
      </c>
      <c r="D136" s="3">
        <v>144</v>
      </c>
      <c r="E136" s="4" t="s">
        <v>31</v>
      </c>
      <c r="F136" s="5">
        <v>2289324</v>
      </c>
      <c r="G136" s="5">
        <v>2289324</v>
      </c>
      <c r="H136" s="5">
        <v>2289324</v>
      </c>
      <c r="I136" s="5">
        <v>2289324</v>
      </c>
      <c r="J136" s="5">
        <v>2289324</v>
      </c>
      <c r="K136" s="5">
        <v>2289324</v>
      </c>
      <c r="L136" s="5">
        <v>2289324</v>
      </c>
      <c r="M136" s="5">
        <v>2289324</v>
      </c>
      <c r="N136" s="34">
        <v>2289324</v>
      </c>
      <c r="O136" s="35"/>
      <c r="P136" s="5">
        <v>2289324</v>
      </c>
      <c r="Q136" s="5">
        <v>2289324</v>
      </c>
      <c r="R136" s="5">
        <v>2289324</v>
      </c>
      <c r="S136" s="5">
        <v>2289324</v>
      </c>
      <c r="T136" s="5">
        <v>29761212</v>
      </c>
      <c r="U136" s="20">
        <v>29761212</v>
      </c>
      <c r="AC136" s="18"/>
      <c r="AD136" s="18"/>
      <c r="AE136" s="22"/>
      <c r="AF136" s="18"/>
    </row>
    <row r="137" spans="1:32" ht="7.35" customHeight="1" x14ac:dyDescent="0.2">
      <c r="A137" s="3">
        <v>72</v>
      </c>
      <c r="B137" s="19">
        <v>383989</v>
      </c>
      <c r="C137" s="4" t="s">
        <v>93</v>
      </c>
      <c r="D137" s="3">
        <v>144</v>
      </c>
      <c r="E137" s="4" t="s">
        <v>31</v>
      </c>
      <c r="F137" s="5">
        <v>3132028</v>
      </c>
      <c r="G137" s="5">
        <v>3132028</v>
      </c>
      <c r="H137" s="5">
        <v>3132028</v>
      </c>
      <c r="I137" s="5">
        <v>3132028</v>
      </c>
      <c r="J137" s="5">
        <v>3132028</v>
      </c>
      <c r="K137" s="5">
        <v>3132028</v>
      </c>
      <c r="L137" s="5">
        <v>3132028</v>
      </c>
      <c r="M137" s="5">
        <v>3132028</v>
      </c>
      <c r="N137" s="34">
        <v>3132028</v>
      </c>
      <c r="O137" s="35"/>
      <c r="P137" s="5">
        <v>3132028</v>
      </c>
      <c r="Q137" s="5">
        <v>3132028</v>
      </c>
      <c r="R137" s="5">
        <v>3132028</v>
      </c>
      <c r="S137" s="5">
        <v>3132028</v>
      </c>
      <c r="T137" s="5">
        <v>40716364</v>
      </c>
      <c r="U137" s="20">
        <v>40716364</v>
      </c>
      <c r="AC137" s="18"/>
      <c r="AD137" s="18"/>
      <c r="AE137" s="22"/>
      <c r="AF137" s="18"/>
    </row>
    <row r="138" spans="1:32" ht="7.35" customHeight="1" x14ac:dyDescent="0.2">
      <c r="A138" s="3">
        <v>73</v>
      </c>
      <c r="B138" s="19">
        <v>4464178</v>
      </c>
      <c r="C138" s="4" t="s">
        <v>94</v>
      </c>
      <c r="D138" s="3">
        <v>144</v>
      </c>
      <c r="E138" s="4" t="s">
        <v>31</v>
      </c>
      <c r="F138" s="5">
        <v>2289324</v>
      </c>
      <c r="G138" s="5">
        <v>2289324</v>
      </c>
      <c r="H138" s="5">
        <v>2289324</v>
      </c>
      <c r="I138" s="5">
        <v>2289324</v>
      </c>
      <c r="J138" s="5">
        <v>2289324</v>
      </c>
      <c r="K138" s="5">
        <v>2289324</v>
      </c>
      <c r="L138" s="5">
        <v>2289324</v>
      </c>
      <c r="M138" s="5">
        <v>2289324</v>
      </c>
      <c r="N138" s="34">
        <v>2289324</v>
      </c>
      <c r="O138" s="35"/>
      <c r="P138" s="5">
        <v>2289324</v>
      </c>
      <c r="Q138" s="5">
        <v>2289324</v>
      </c>
      <c r="R138" s="5">
        <v>2289324</v>
      </c>
      <c r="S138" s="5">
        <v>2289324</v>
      </c>
      <c r="T138" s="5">
        <v>2289324</v>
      </c>
      <c r="U138" s="20">
        <f>T138+S138+R138+Q138+P138+N138+M138+L138+K138+J138+I138+H138+G138+F138</f>
        <v>32050536</v>
      </c>
      <c r="AC138" s="18"/>
      <c r="AD138" s="18"/>
      <c r="AE138" s="22"/>
      <c r="AF138" s="18"/>
    </row>
    <row r="139" spans="1:32" ht="7.35" customHeight="1" x14ac:dyDescent="0.2">
      <c r="A139" s="3">
        <v>74</v>
      </c>
      <c r="B139" s="19">
        <v>4238287</v>
      </c>
      <c r="C139" s="4" t="s">
        <v>95</v>
      </c>
      <c r="D139" s="3">
        <v>144</v>
      </c>
      <c r="E139" s="4" t="s">
        <v>31</v>
      </c>
      <c r="F139" s="5">
        <v>3789324</v>
      </c>
      <c r="G139" s="5">
        <v>3789324</v>
      </c>
      <c r="H139" s="5">
        <v>3789324</v>
      </c>
      <c r="I139" s="5">
        <v>3789324</v>
      </c>
      <c r="J139" s="5">
        <v>3789324</v>
      </c>
      <c r="K139" s="5">
        <v>3789324</v>
      </c>
      <c r="L139" s="5">
        <v>3789324</v>
      </c>
      <c r="M139" s="5">
        <v>3789324</v>
      </c>
      <c r="N139" s="34">
        <v>3789324</v>
      </c>
      <c r="O139" s="35"/>
      <c r="P139" s="5">
        <v>3789324</v>
      </c>
      <c r="Q139" s="5">
        <v>3789324</v>
      </c>
      <c r="R139" s="5">
        <v>3789324</v>
      </c>
      <c r="S139" s="5">
        <v>3789324</v>
      </c>
      <c r="T139" s="5">
        <v>49261212</v>
      </c>
      <c r="U139" s="20">
        <v>49261212</v>
      </c>
      <c r="AC139" s="18"/>
      <c r="AD139" s="18"/>
      <c r="AE139" s="22"/>
      <c r="AF139" s="18"/>
    </row>
    <row r="140" spans="1:32" ht="7.35" customHeight="1" x14ac:dyDescent="0.2">
      <c r="A140" s="3">
        <v>75</v>
      </c>
      <c r="B140" s="19">
        <v>5145022</v>
      </c>
      <c r="C140" s="4" t="s">
        <v>96</v>
      </c>
      <c r="D140" s="3">
        <v>144</v>
      </c>
      <c r="E140" s="4" t="s">
        <v>31</v>
      </c>
      <c r="F140" s="5">
        <v>3289324</v>
      </c>
      <c r="G140" s="5">
        <v>3289324</v>
      </c>
      <c r="H140" s="5">
        <v>3289324</v>
      </c>
      <c r="I140" s="5">
        <v>3289324</v>
      </c>
      <c r="J140" s="5">
        <v>3289324</v>
      </c>
      <c r="K140" s="5">
        <v>3289324</v>
      </c>
      <c r="L140" s="5">
        <v>3289324</v>
      </c>
      <c r="M140" s="5">
        <v>3289324</v>
      </c>
      <c r="N140" s="34">
        <v>3289324</v>
      </c>
      <c r="O140" s="35"/>
      <c r="P140" s="5">
        <v>3289324</v>
      </c>
      <c r="Q140" s="5">
        <v>3289324</v>
      </c>
      <c r="R140" s="5">
        <v>3289324</v>
      </c>
      <c r="S140" s="5">
        <v>3289324</v>
      </c>
      <c r="T140" s="5">
        <v>42761212</v>
      </c>
      <c r="U140" s="20">
        <v>42761212</v>
      </c>
      <c r="AC140" s="18"/>
      <c r="AD140" s="18"/>
      <c r="AE140" s="22"/>
      <c r="AF140" s="18"/>
    </row>
    <row r="141" spans="1:32" ht="7.35" customHeight="1" x14ac:dyDescent="0.2">
      <c r="A141" s="3">
        <v>76</v>
      </c>
      <c r="B141" s="19">
        <v>4296820</v>
      </c>
      <c r="C141" s="4" t="s">
        <v>97</v>
      </c>
      <c r="D141" s="3">
        <v>144</v>
      </c>
      <c r="E141" s="4" t="s">
        <v>31</v>
      </c>
      <c r="F141" s="5">
        <v>2289324</v>
      </c>
      <c r="G141" s="5">
        <v>2289324</v>
      </c>
      <c r="H141" s="5">
        <v>2289324</v>
      </c>
      <c r="I141" s="5">
        <v>2289324</v>
      </c>
      <c r="J141" s="5">
        <v>2289324</v>
      </c>
      <c r="K141" s="5">
        <v>2289324</v>
      </c>
      <c r="L141" s="5">
        <v>2289324</v>
      </c>
      <c r="M141" s="5">
        <v>2289324</v>
      </c>
      <c r="N141" s="34">
        <v>2289324</v>
      </c>
      <c r="O141" s="35"/>
      <c r="P141" s="5">
        <v>2289324</v>
      </c>
      <c r="Q141" s="5">
        <v>2289324</v>
      </c>
      <c r="R141" s="5">
        <v>2289324</v>
      </c>
      <c r="S141" s="5">
        <v>2289324</v>
      </c>
      <c r="T141" s="5">
        <v>29761212</v>
      </c>
      <c r="U141" s="20">
        <v>29761212</v>
      </c>
      <c r="AC141" s="18"/>
      <c r="AD141" s="18"/>
      <c r="AE141" s="22"/>
      <c r="AF141" s="18"/>
    </row>
    <row r="142" spans="1:32" ht="7.35" customHeight="1" x14ac:dyDescent="0.2">
      <c r="A142" s="3">
        <v>77</v>
      </c>
      <c r="B142" s="19">
        <v>4267210</v>
      </c>
      <c r="C142" s="4" t="s">
        <v>98</v>
      </c>
      <c r="D142" s="3">
        <v>144</v>
      </c>
      <c r="E142" s="4" t="s">
        <v>31</v>
      </c>
      <c r="F142" s="5">
        <v>4384028</v>
      </c>
      <c r="G142" s="5">
        <v>4384028</v>
      </c>
      <c r="H142" s="5">
        <v>4384028</v>
      </c>
      <c r="I142" s="5">
        <v>4384028</v>
      </c>
      <c r="J142" s="5">
        <v>4384028</v>
      </c>
      <c r="K142" s="5">
        <v>4384028</v>
      </c>
      <c r="L142" s="5">
        <v>4384028</v>
      </c>
      <c r="M142" s="5">
        <v>4384028</v>
      </c>
      <c r="N142" s="34">
        <v>4384028</v>
      </c>
      <c r="O142" s="35"/>
      <c r="P142" s="5">
        <v>4384028</v>
      </c>
      <c r="Q142" s="5">
        <v>4384028</v>
      </c>
      <c r="R142" s="5">
        <v>4384028</v>
      </c>
      <c r="S142" s="5">
        <v>4384028</v>
      </c>
      <c r="T142" s="5">
        <v>56992364</v>
      </c>
      <c r="U142" s="20">
        <v>56992364</v>
      </c>
      <c r="AC142" s="18"/>
      <c r="AD142" s="18"/>
      <c r="AE142" s="22"/>
      <c r="AF142" s="18"/>
    </row>
    <row r="143" spans="1:32" ht="7.35" customHeight="1" x14ac:dyDescent="0.2">
      <c r="A143" s="3">
        <v>78</v>
      </c>
      <c r="B143" s="19">
        <v>4306595</v>
      </c>
      <c r="C143" s="4" t="s">
        <v>99</v>
      </c>
      <c r="D143" s="3">
        <v>144</v>
      </c>
      <c r="E143" s="4" t="s">
        <v>31</v>
      </c>
      <c r="F143" s="5">
        <v>4384028</v>
      </c>
      <c r="G143" s="5">
        <v>4384028</v>
      </c>
      <c r="H143" s="5">
        <v>4384028</v>
      </c>
      <c r="I143" s="5">
        <v>4384028</v>
      </c>
      <c r="J143" s="5">
        <v>4384028</v>
      </c>
      <c r="K143" s="5">
        <v>4384028</v>
      </c>
      <c r="L143" s="5">
        <v>4384028</v>
      </c>
      <c r="M143" s="5">
        <v>4384028</v>
      </c>
      <c r="N143" s="34">
        <v>4384028</v>
      </c>
      <c r="O143" s="35"/>
      <c r="P143" s="5">
        <v>4384028</v>
      </c>
      <c r="Q143" s="5">
        <v>4384028</v>
      </c>
      <c r="R143" s="5">
        <v>4384028</v>
      </c>
      <c r="S143" s="5">
        <v>4384028</v>
      </c>
      <c r="T143" s="5">
        <v>56992364</v>
      </c>
      <c r="U143" s="20">
        <v>56992364</v>
      </c>
      <c r="AC143" s="18"/>
      <c r="AD143" s="18"/>
      <c r="AE143" s="22"/>
      <c r="AF143" s="18"/>
    </row>
    <row r="144" spans="1:32" ht="7.35" customHeight="1" x14ac:dyDescent="0.2">
      <c r="A144" s="3">
        <v>79</v>
      </c>
      <c r="B144" s="19">
        <v>7247251</v>
      </c>
      <c r="C144" s="4" t="s">
        <v>100</v>
      </c>
      <c r="D144" s="3">
        <v>144</v>
      </c>
      <c r="E144" s="4" t="s">
        <v>31</v>
      </c>
      <c r="F144" s="5">
        <v>4574648</v>
      </c>
      <c r="G144" s="5">
        <v>4574648</v>
      </c>
      <c r="H144" s="5"/>
      <c r="I144" s="5"/>
      <c r="J144" s="5"/>
      <c r="K144" s="5"/>
      <c r="L144" s="5"/>
      <c r="M144" s="5"/>
      <c r="N144" s="34"/>
      <c r="O144" s="35"/>
      <c r="P144" s="5"/>
      <c r="Q144" s="5"/>
      <c r="R144" s="5"/>
      <c r="S144" s="5"/>
      <c r="T144" s="5">
        <f>F144+G144</f>
        <v>9149296</v>
      </c>
      <c r="U144" s="20">
        <v>9149296</v>
      </c>
      <c r="AC144" s="18"/>
      <c r="AD144" s="18"/>
      <c r="AE144" s="22"/>
      <c r="AF144" s="18"/>
    </row>
    <row r="145" spans="1:32" ht="7.35" customHeight="1" x14ac:dyDescent="0.2">
      <c r="A145" s="3">
        <v>80</v>
      </c>
      <c r="B145" s="19">
        <v>6946717</v>
      </c>
      <c r="C145" s="21" t="s">
        <v>131</v>
      </c>
      <c r="D145" s="3">
        <v>144</v>
      </c>
      <c r="E145" s="21" t="s">
        <v>130</v>
      </c>
      <c r="F145" s="5"/>
      <c r="G145" s="5"/>
      <c r="H145" s="5">
        <v>4574648</v>
      </c>
      <c r="I145" s="5">
        <v>4574648</v>
      </c>
      <c r="J145" s="5">
        <v>4574648</v>
      </c>
      <c r="K145" s="5">
        <v>4574648</v>
      </c>
      <c r="L145" s="5">
        <v>4574648</v>
      </c>
      <c r="M145" s="5">
        <v>2287324</v>
      </c>
      <c r="N145" s="9"/>
      <c r="O145" s="10"/>
      <c r="P145" s="5"/>
      <c r="Q145" s="5"/>
      <c r="R145" s="5"/>
      <c r="S145" s="5"/>
      <c r="T145" s="5">
        <f>H145+I145+J145+K145+L145+M145</f>
        <v>25160564</v>
      </c>
      <c r="U145" s="20">
        <v>25160564</v>
      </c>
      <c r="AC145" s="18"/>
      <c r="AD145" s="18"/>
      <c r="AE145" s="22"/>
      <c r="AF145" s="18"/>
    </row>
    <row r="146" spans="1:32" ht="7.35" customHeight="1" x14ac:dyDescent="0.2">
      <c r="A146" s="3">
        <v>81</v>
      </c>
      <c r="B146" s="19">
        <v>6171924</v>
      </c>
      <c r="C146" s="4" t="s">
        <v>101</v>
      </c>
      <c r="D146" s="3">
        <v>144</v>
      </c>
      <c r="E146" s="4" t="s">
        <v>31</v>
      </c>
      <c r="F146" s="5">
        <v>2289324</v>
      </c>
      <c r="G146" s="5">
        <v>2289324</v>
      </c>
      <c r="H146" s="5">
        <v>2289324</v>
      </c>
      <c r="I146" s="5">
        <v>2289324</v>
      </c>
      <c r="J146" s="5">
        <v>2289324</v>
      </c>
      <c r="K146" s="5">
        <v>2289324</v>
      </c>
      <c r="L146" s="5">
        <v>2289324</v>
      </c>
      <c r="M146" s="5">
        <v>2289324</v>
      </c>
      <c r="N146" s="34">
        <v>2289324</v>
      </c>
      <c r="O146" s="35"/>
      <c r="P146" s="5">
        <v>2289324</v>
      </c>
      <c r="Q146" s="5">
        <v>2289324</v>
      </c>
      <c r="R146" s="5">
        <v>2289324</v>
      </c>
      <c r="S146" s="5">
        <v>2289324</v>
      </c>
      <c r="T146" s="5">
        <v>29761212</v>
      </c>
      <c r="U146" s="20">
        <v>29761212</v>
      </c>
      <c r="AC146" s="18"/>
      <c r="AD146" s="18"/>
      <c r="AE146" s="22"/>
      <c r="AF146" s="18"/>
    </row>
    <row r="147" spans="1:32" ht="7.35" customHeight="1" x14ac:dyDescent="0.2">
      <c r="A147" s="3">
        <v>82</v>
      </c>
      <c r="B147" s="19">
        <v>3680321</v>
      </c>
      <c r="C147" s="4" t="s">
        <v>102</v>
      </c>
      <c r="D147" s="3">
        <v>144</v>
      </c>
      <c r="E147" s="4" t="s">
        <v>31</v>
      </c>
      <c r="F147" s="5">
        <v>2800000</v>
      </c>
      <c r="G147" s="5">
        <v>2800000</v>
      </c>
      <c r="H147" s="5">
        <v>2800000</v>
      </c>
      <c r="I147" s="5">
        <v>2800000</v>
      </c>
      <c r="J147" s="5">
        <v>2800000</v>
      </c>
      <c r="K147" s="5">
        <v>2800000</v>
      </c>
      <c r="L147" s="5">
        <v>2800000</v>
      </c>
      <c r="M147" s="5">
        <v>2800000</v>
      </c>
      <c r="N147" s="34">
        <v>2800000</v>
      </c>
      <c r="O147" s="35"/>
      <c r="P147" s="5">
        <v>2800000</v>
      </c>
      <c r="Q147" s="5">
        <v>2800000</v>
      </c>
      <c r="R147" s="5">
        <v>2800000</v>
      </c>
      <c r="S147" s="5">
        <v>2800000</v>
      </c>
      <c r="T147" s="5">
        <v>36400000</v>
      </c>
      <c r="U147" s="20">
        <v>36400000</v>
      </c>
      <c r="AC147" s="18"/>
      <c r="AD147" s="18"/>
      <c r="AE147" s="22"/>
      <c r="AF147" s="18"/>
    </row>
    <row r="148" spans="1:32" ht="7.35" customHeight="1" x14ac:dyDescent="0.2">
      <c r="A148" s="3">
        <v>83</v>
      </c>
      <c r="B148" s="19">
        <v>2130013</v>
      </c>
      <c r="C148" s="4" t="s">
        <v>103</v>
      </c>
      <c r="D148" s="3">
        <v>144</v>
      </c>
      <c r="E148" s="4" t="s">
        <v>31</v>
      </c>
      <c r="F148" s="5">
        <v>2200000</v>
      </c>
      <c r="G148" s="5">
        <v>2200000</v>
      </c>
      <c r="H148" s="5">
        <v>2200000</v>
      </c>
      <c r="I148" s="5">
        <v>2200000</v>
      </c>
      <c r="J148" s="5">
        <v>2200000</v>
      </c>
      <c r="K148" s="5">
        <v>2200000</v>
      </c>
      <c r="L148" s="5">
        <v>2200000</v>
      </c>
      <c r="M148" s="5">
        <v>2200000</v>
      </c>
      <c r="N148" s="34">
        <v>2200000</v>
      </c>
      <c r="O148" s="35"/>
      <c r="P148" s="5">
        <v>2200000</v>
      </c>
      <c r="Q148" s="5">
        <v>2200000</v>
      </c>
      <c r="R148" s="5">
        <v>2200000</v>
      </c>
      <c r="S148" s="5">
        <v>2200000</v>
      </c>
      <c r="T148" s="5">
        <v>28600000</v>
      </c>
      <c r="U148" s="20">
        <v>28600000</v>
      </c>
      <c r="AC148" s="18"/>
      <c r="AD148" s="18"/>
      <c r="AE148" s="23"/>
      <c r="AF148" s="18"/>
    </row>
    <row r="149" spans="1:32" ht="7.35" customHeight="1" x14ac:dyDescent="0.2">
      <c r="A149" s="25">
        <v>84</v>
      </c>
      <c r="B149" s="28">
        <v>746104</v>
      </c>
      <c r="C149" s="45" t="s">
        <v>104</v>
      </c>
      <c r="D149" s="3">
        <v>112</v>
      </c>
      <c r="E149" s="4" t="s">
        <v>105</v>
      </c>
      <c r="F149" s="5">
        <v>9673262</v>
      </c>
      <c r="G149" s="5">
        <v>9673262</v>
      </c>
      <c r="H149" s="5">
        <v>9673262</v>
      </c>
      <c r="I149" s="5">
        <v>9673262</v>
      </c>
      <c r="J149" s="5">
        <v>9673262</v>
      </c>
      <c r="K149" s="5">
        <v>9673262</v>
      </c>
      <c r="L149" s="5">
        <v>9673262</v>
      </c>
      <c r="M149" s="5">
        <v>5100614</v>
      </c>
      <c r="N149" s="34"/>
      <c r="O149" s="35"/>
      <c r="P149" s="5"/>
      <c r="Q149" s="5"/>
      <c r="R149" s="5"/>
      <c r="S149" s="5">
        <v>6705784</v>
      </c>
      <c r="T149" s="5">
        <f>S149+M149+L149+K149+J149+I149+H149+G149+F149</f>
        <v>79519232</v>
      </c>
      <c r="U149" s="36">
        <f>T149+T150+T151</f>
        <v>87622232</v>
      </c>
      <c r="AC149" s="18"/>
      <c r="AD149" s="18"/>
      <c r="AE149" s="23"/>
      <c r="AF149" s="18"/>
    </row>
    <row r="150" spans="1:32" ht="7.35" customHeight="1" x14ac:dyDescent="0.2">
      <c r="A150" s="26"/>
      <c r="B150" s="29"/>
      <c r="C150" s="32"/>
      <c r="D150" s="3">
        <v>113</v>
      </c>
      <c r="E150" s="4" t="s">
        <v>26</v>
      </c>
      <c r="F150" s="5">
        <v>950400</v>
      </c>
      <c r="G150" s="5">
        <v>950400</v>
      </c>
      <c r="H150" s="5">
        <v>950400</v>
      </c>
      <c r="I150" s="5">
        <v>950400</v>
      </c>
      <c r="J150" s="5">
        <v>950400</v>
      </c>
      <c r="K150" s="5">
        <v>950400</v>
      </c>
      <c r="L150" s="5">
        <v>950400</v>
      </c>
      <c r="M150" s="5">
        <v>475200</v>
      </c>
      <c r="N150" s="34"/>
      <c r="O150" s="35"/>
      <c r="P150" s="5"/>
      <c r="Q150" s="5"/>
      <c r="R150" s="5"/>
      <c r="S150" s="5"/>
      <c r="T150" s="5">
        <f>F150+G150+H150+I150+J150+K150+L150+M150</f>
        <v>7128000</v>
      </c>
      <c r="U150" s="37"/>
      <c r="AC150" s="18"/>
      <c r="AD150" s="18"/>
      <c r="AE150" s="23"/>
      <c r="AF150" s="18"/>
    </row>
    <row r="151" spans="1:32" ht="7.35" customHeight="1" x14ac:dyDescent="0.2">
      <c r="A151" s="27"/>
      <c r="B151" s="30"/>
      <c r="C151" s="33"/>
      <c r="D151" s="3">
        <v>230</v>
      </c>
      <c r="E151" s="4" t="s">
        <v>32</v>
      </c>
      <c r="F151" s="5">
        <v>130000</v>
      </c>
      <c r="G151" s="5">
        <v>130000</v>
      </c>
      <c r="H151" s="5">
        <v>130000</v>
      </c>
      <c r="I151" s="5">
        <v>130000</v>
      </c>
      <c r="J151" s="5">
        <v>130000</v>
      </c>
      <c r="K151" s="5">
        <v>130000</v>
      </c>
      <c r="L151" s="5">
        <v>130000</v>
      </c>
      <c r="M151" s="5">
        <v>65000</v>
      </c>
      <c r="N151" s="34"/>
      <c r="O151" s="35"/>
      <c r="P151" s="5"/>
      <c r="Q151" s="5"/>
      <c r="R151" s="5"/>
      <c r="S151" s="6"/>
      <c r="T151" s="5">
        <f>F151+G151+H151+I151+J151+K151+L151+M151</f>
        <v>975000</v>
      </c>
      <c r="U151" s="38"/>
      <c r="AC151" s="18"/>
      <c r="AD151" s="18"/>
      <c r="AE151" s="23"/>
      <c r="AF151" s="18"/>
    </row>
    <row r="152" spans="1:32" ht="7.35" customHeight="1" x14ac:dyDescent="0.2">
      <c r="A152" s="25">
        <v>85</v>
      </c>
      <c r="B152" s="28">
        <v>1775926</v>
      </c>
      <c r="C152" s="45" t="s">
        <v>106</v>
      </c>
      <c r="D152" s="3">
        <v>112</v>
      </c>
      <c r="E152" s="4" t="s">
        <v>105</v>
      </c>
      <c r="F152" s="5">
        <v>9145296</v>
      </c>
      <c r="G152" s="5">
        <v>9145296</v>
      </c>
      <c r="H152" s="5">
        <v>9145296</v>
      </c>
      <c r="I152" s="5">
        <v>9145296</v>
      </c>
      <c r="J152" s="5">
        <v>9145296</v>
      </c>
      <c r="K152" s="5">
        <v>9145296</v>
      </c>
      <c r="L152" s="5">
        <v>9145296</v>
      </c>
      <c r="M152" s="5">
        <v>5100614</v>
      </c>
      <c r="N152" s="34"/>
      <c r="O152" s="35"/>
      <c r="P152" s="5"/>
      <c r="Q152" s="5"/>
      <c r="R152" s="5"/>
      <c r="S152" s="5">
        <v>6705784</v>
      </c>
      <c r="T152" s="5">
        <f>S152+M152+L152+K152+J152+I152+H152+G152+F152</f>
        <v>75823470</v>
      </c>
      <c r="U152" s="36">
        <f>T152+T153+T154</f>
        <v>83926470</v>
      </c>
      <c r="AC152" s="18"/>
      <c r="AD152" s="18"/>
      <c r="AE152" s="23"/>
      <c r="AF152" s="18"/>
    </row>
    <row r="153" spans="1:32" ht="7.35" customHeight="1" x14ac:dyDescent="0.2">
      <c r="A153" s="26"/>
      <c r="B153" s="29"/>
      <c r="C153" s="32"/>
      <c r="D153" s="3">
        <v>113</v>
      </c>
      <c r="E153" s="4" t="s">
        <v>26</v>
      </c>
      <c r="F153" s="5">
        <v>950400</v>
      </c>
      <c r="G153" s="5">
        <v>950400</v>
      </c>
      <c r="H153" s="5">
        <v>950400</v>
      </c>
      <c r="I153" s="5">
        <v>950400</v>
      </c>
      <c r="J153" s="5">
        <v>950400</v>
      </c>
      <c r="K153" s="5">
        <v>950400</v>
      </c>
      <c r="L153" s="5">
        <v>950400</v>
      </c>
      <c r="M153" s="5">
        <v>475200</v>
      </c>
      <c r="N153" s="34"/>
      <c r="O153" s="35"/>
      <c r="P153" s="5"/>
      <c r="Q153" s="5"/>
      <c r="R153" s="5"/>
      <c r="S153" s="5"/>
      <c r="T153" s="5">
        <f>F153+G153+H153+I153+J153+K153+L153+M153</f>
        <v>7128000</v>
      </c>
      <c r="U153" s="37"/>
      <c r="AC153" s="18"/>
      <c r="AD153" s="18"/>
      <c r="AE153" s="23"/>
      <c r="AF153" s="18"/>
    </row>
    <row r="154" spans="1:32" ht="7.35" customHeight="1" x14ac:dyDescent="0.2">
      <c r="A154" s="27"/>
      <c r="B154" s="30"/>
      <c r="C154" s="33"/>
      <c r="D154" s="3">
        <v>230</v>
      </c>
      <c r="E154" s="4" t="s">
        <v>32</v>
      </c>
      <c r="F154" s="5">
        <v>130000</v>
      </c>
      <c r="G154" s="5">
        <v>130000</v>
      </c>
      <c r="H154" s="5">
        <v>130000</v>
      </c>
      <c r="I154" s="5">
        <v>130000</v>
      </c>
      <c r="J154" s="5">
        <v>130000</v>
      </c>
      <c r="K154" s="5">
        <v>130000</v>
      </c>
      <c r="L154" s="5">
        <v>130000</v>
      </c>
      <c r="M154" s="5">
        <v>65000</v>
      </c>
      <c r="N154" s="34"/>
      <c r="O154" s="35"/>
      <c r="P154" s="5"/>
      <c r="Q154" s="5"/>
      <c r="R154" s="5"/>
      <c r="S154" s="6"/>
      <c r="T154" s="5">
        <f>F154+G154+H154+I154+J154+K154+L154+M154</f>
        <v>975000</v>
      </c>
      <c r="U154" s="38"/>
      <c r="AC154" s="18"/>
      <c r="AD154" s="18"/>
      <c r="AE154" s="23"/>
      <c r="AF154" s="18"/>
    </row>
    <row r="155" spans="1:32" ht="7.35" customHeight="1" x14ac:dyDescent="0.2">
      <c r="A155" s="25">
        <v>86</v>
      </c>
      <c r="B155" s="28">
        <v>1372739</v>
      </c>
      <c r="C155" s="45" t="s">
        <v>107</v>
      </c>
      <c r="D155" s="3">
        <v>112</v>
      </c>
      <c r="E155" s="4" t="s">
        <v>105</v>
      </c>
      <c r="F155" s="5">
        <v>9145296</v>
      </c>
      <c r="G155" s="5">
        <v>9145296</v>
      </c>
      <c r="H155" s="5">
        <v>9145296</v>
      </c>
      <c r="I155" s="5">
        <v>9145296</v>
      </c>
      <c r="J155" s="5">
        <v>9145296</v>
      </c>
      <c r="K155" s="5">
        <v>9145296</v>
      </c>
      <c r="L155" s="5">
        <v>9145296</v>
      </c>
      <c r="M155" s="5">
        <v>5100614</v>
      </c>
      <c r="N155" s="34"/>
      <c r="O155" s="35"/>
      <c r="P155" s="5"/>
      <c r="Q155" s="5"/>
      <c r="R155" s="5"/>
      <c r="S155" s="5">
        <v>6705784</v>
      </c>
      <c r="T155" s="5">
        <f>S155+M155+L155+K155+J155+I155+H155+G155+F155</f>
        <v>75823470</v>
      </c>
      <c r="U155" s="36">
        <f>T155+T156+T157</f>
        <v>83926470</v>
      </c>
      <c r="AC155" s="18"/>
      <c r="AD155" s="18"/>
      <c r="AE155" s="23"/>
      <c r="AF155" s="18"/>
    </row>
    <row r="156" spans="1:32" ht="7.35" customHeight="1" x14ac:dyDescent="0.2">
      <c r="A156" s="26"/>
      <c r="B156" s="29"/>
      <c r="C156" s="32"/>
      <c r="D156" s="3">
        <v>113</v>
      </c>
      <c r="E156" s="4" t="s">
        <v>26</v>
      </c>
      <c r="F156" s="5">
        <v>950400</v>
      </c>
      <c r="G156" s="5">
        <v>950400</v>
      </c>
      <c r="H156" s="5">
        <v>950400</v>
      </c>
      <c r="I156" s="5">
        <v>950400</v>
      </c>
      <c r="J156" s="5">
        <v>950400</v>
      </c>
      <c r="K156" s="5">
        <v>950400</v>
      </c>
      <c r="L156" s="5">
        <v>950400</v>
      </c>
      <c r="M156" s="5">
        <v>475200</v>
      </c>
      <c r="N156" s="34"/>
      <c r="O156" s="35"/>
      <c r="P156" s="5"/>
      <c r="Q156" s="5"/>
      <c r="R156" s="5"/>
      <c r="S156" s="5"/>
      <c r="T156" s="5">
        <f>F156+G156+H156+I156+J156+K156+L156+M156</f>
        <v>7128000</v>
      </c>
      <c r="U156" s="37"/>
      <c r="AC156" s="18"/>
      <c r="AD156" s="18"/>
      <c r="AE156" s="23"/>
      <c r="AF156" s="18"/>
    </row>
    <row r="157" spans="1:32" ht="7.35" customHeight="1" x14ac:dyDescent="0.2">
      <c r="A157" s="27"/>
      <c r="B157" s="30"/>
      <c r="C157" s="33"/>
      <c r="D157" s="3">
        <v>230</v>
      </c>
      <c r="E157" s="4" t="s">
        <v>32</v>
      </c>
      <c r="F157" s="5">
        <v>130000</v>
      </c>
      <c r="G157" s="5">
        <v>130000</v>
      </c>
      <c r="H157" s="5">
        <v>130000</v>
      </c>
      <c r="I157" s="5">
        <v>130000</v>
      </c>
      <c r="J157" s="5">
        <v>130000</v>
      </c>
      <c r="K157" s="5">
        <v>130000</v>
      </c>
      <c r="L157" s="5">
        <v>130000</v>
      </c>
      <c r="M157" s="5">
        <v>65000</v>
      </c>
      <c r="N157" s="34"/>
      <c r="O157" s="35"/>
      <c r="P157" s="5"/>
      <c r="Q157" s="5"/>
      <c r="R157" s="5"/>
      <c r="S157" s="6"/>
      <c r="T157" s="5">
        <f>F157+G157+H157+I157+J157+K157+L157+M157</f>
        <v>975000</v>
      </c>
      <c r="U157" s="38"/>
      <c r="AC157" s="18"/>
      <c r="AD157" s="18"/>
      <c r="AE157" s="23"/>
      <c r="AF157" s="18"/>
    </row>
    <row r="158" spans="1:32" ht="7.35" customHeight="1" x14ac:dyDescent="0.2">
      <c r="A158" s="25">
        <v>87</v>
      </c>
      <c r="B158" s="28">
        <v>3898803</v>
      </c>
      <c r="C158" s="45" t="s">
        <v>108</v>
      </c>
      <c r="D158" s="3">
        <v>112</v>
      </c>
      <c r="E158" s="4" t="s">
        <v>105</v>
      </c>
      <c r="F158" s="5">
        <v>9145296</v>
      </c>
      <c r="G158" s="5">
        <v>9145296</v>
      </c>
      <c r="H158" s="5">
        <v>9145296</v>
      </c>
      <c r="I158" s="5">
        <v>9145296</v>
      </c>
      <c r="J158" s="5">
        <v>9145296</v>
      </c>
      <c r="K158" s="5">
        <v>9145296</v>
      </c>
      <c r="L158" s="5">
        <v>9145296</v>
      </c>
      <c r="M158" s="5">
        <v>5100614</v>
      </c>
      <c r="N158" s="34"/>
      <c r="O158" s="35"/>
      <c r="P158" s="5"/>
      <c r="Q158" s="5"/>
      <c r="R158" s="5"/>
      <c r="S158" s="5">
        <v>6705784</v>
      </c>
      <c r="T158" s="5">
        <f>S158+M158+L158+K158+J158+I158+H158+G158+F158</f>
        <v>75823470</v>
      </c>
      <c r="U158" s="36">
        <f>T158+T159+T160</f>
        <v>83926470</v>
      </c>
      <c r="AC158" s="18"/>
      <c r="AD158" s="18"/>
      <c r="AE158" s="23"/>
      <c r="AF158" s="18"/>
    </row>
    <row r="159" spans="1:32" ht="7.35" customHeight="1" x14ac:dyDescent="0.2">
      <c r="A159" s="26"/>
      <c r="B159" s="29"/>
      <c r="C159" s="32"/>
      <c r="D159" s="3">
        <v>113</v>
      </c>
      <c r="E159" s="4" t="s">
        <v>26</v>
      </c>
      <c r="F159" s="5">
        <v>950400</v>
      </c>
      <c r="G159" s="5">
        <v>950400</v>
      </c>
      <c r="H159" s="5">
        <v>950400</v>
      </c>
      <c r="I159" s="5">
        <v>950400</v>
      </c>
      <c r="J159" s="5">
        <v>950400</v>
      </c>
      <c r="K159" s="5">
        <v>950400</v>
      </c>
      <c r="L159" s="5">
        <v>950400</v>
      </c>
      <c r="M159" s="5">
        <v>475200</v>
      </c>
      <c r="N159" s="34"/>
      <c r="O159" s="35"/>
      <c r="P159" s="5"/>
      <c r="Q159" s="5"/>
      <c r="R159" s="5"/>
      <c r="S159" s="5"/>
      <c r="T159" s="5">
        <f>F159+G159+H159+I159+J159+K159+L159+M159</f>
        <v>7128000</v>
      </c>
      <c r="U159" s="37"/>
      <c r="AC159" s="18"/>
      <c r="AD159" s="18"/>
      <c r="AE159" s="23"/>
      <c r="AF159" s="18"/>
    </row>
    <row r="160" spans="1:32" ht="7.35" customHeight="1" x14ac:dyDescent="0.2">
      <c r="A160" s="27"/>
      <c r="B160" s="30"/>
      <c r="C160" s="33"/>
      <c r="D160" s="3">
        <v>230</v>
      </c>
      <c r="E160" s="4" t="s">
        <v>32</v>
      </c>
      <c r="F160" s="5">
        <v>130000</v>
      </c>
      <c r="G160" s="5">
        <v>130000</v>
      </c>
      <c r="H160" s="5">
        <v>130000</v>
      </c>
      <c r="I160" s="5">
        <v>130000</v>
      </c>
      <c r="J160" s="5">
        <v>130000</v>
      </c>
      <c r="K160" s="5">
        <v>130000</v>
      </c>
      <c r="L160" s="5">
        <v>130000</v>
      </c>
      <c r="M160" s="5">
        <v>65000</v>
      </c>
      <c r="N160" s="34"/>
      <c r="O160" s="35"/>
      <c r="P160" s="5"/>
      <c r="Q160" s="5"/>
      <c r="R160" s="5"/>
      <c r="S160" s="6"/>
      <c r="T160" s="5">
        <f>F160+G160+H160+I160+J160+K160+L160+M160</f>
        <v>975000</v>
      </c>
      <c r="U160" s="38"/>
      <c r="AC160" s="18"/>
      <c r="AD160" s="18"/>
      <c r="AE160" s="23"/>
      <c r="AF160" s="18"/>
    </row>
    <row r="161" spans="1:32" ht="7.35" customHeight="1" x14ac:dyDescent="0.2">
      <c r="A161" s="25">
        <v>88</v>
      </c>
      <c r="B161" s="28">
        <v>2207543</v>
      </c>
      <c r="C161" s="45" t="s">
        <v>109</v>
      </c>
      <c r="D161" s="3">
        <v>112</v>
      </c>
      <c r="E161" s="4" t="s">
        <v>105</v>
      </c>
      <c r="F161" s="5">
        <v>9145296</v>
      </c>
      <c r="G161" s="5">
        <v>9145296</v>
      </c>
      <c r="H161" s="5">
        <v>9145296</v>
      </c>
      <c r="I161" s="5">
        <v>9145296</v>
      </c>
      <c r="J161" s="5">
        <v>9145296</v>
      </c>
      <c r="K161" s="5">
        <v>9145296</v>
      </c>
      <c r="L161" s="5">
        <v>9145296</v>
      </c>
      <c r="M161" s="5">
        <v>5100614</v>
      </c>
      <c r="N161" s="34"/>
      <c r="O161" s="35"/>
      <c r="P161" s="5"/>
      <c r="Q161" s="5"/>
      <c r="R161" s="5"/>
      <c r="S161" s="5">
        <v>6705784</v>
      </c>
      <c r="T161" s="5">
        <f>S161+M161+L161+K161+J161+I161+H161+G161+F161</f>
        <v>75823470</v>
      </c>
      <c r="U161" s="36">
        <f>T161+T162+T163</f>
        <v>83926470</v>
      </c>
      <c r="AC161" s="18"/>
      <c r="AD161" s="18"/>
      <c r="AE161" s="23"/>
      <c r="AF161" s="18"/>
    </row>
    <row r="162" spans="1:32" ht="7.35" customHeight="1" x14ac:dyDescent="0.2">
      <c r="A162" s="26"/>
      <c r="B162" s="29"/>
      <c r="C162" s="32"/>
      <c r="D162" s="3">
        <v>113</v>
      </c>
      <c r="E162" s="4" t="s">
        <v>26</v>
      </c>
      <c r="F162" s="5">
        <v>950400</v>
      </c>
      <c r="G162" s="5">
        <v>950400</v>
      </c>
      <c r="H162" s="5">
        <v>950400</v>
      </c>
      <c r="I162" s="5">
        <v>950400</v>
      </c>
      <c r="J162" s="5">
        <v>950400</v>
      </c>
      <c r="K162" s="5">
        <v>950400</v>
      </c>
      <c r="L162" s="5">
        <v>950400</v>
      </c>
      <c r="M162" s="5">
        <v>475200</v>
      </c>
      <c r="N162" s="34"/>
      <c r="O162" s="35"/>
      <c r="P162" s="5"/>
      <c r="Q162" s="5"/>
      <c r="R162" s="5"/>
      <c r="S162" s="5"/>
      <c r="T162" s="5">
        <f>F162+G162+H162+I162+J162+K162+L162+M162</f>
        <v>7128000</v>
      </c>
      <c r="U162" s="37"/>
      <c r="AC162" s="18"/>
      <c r="AD162" s="18"/>
      <c r="AE162" s="23"/>
      <c r="AF162" s="18"/>
    </row>
    <row r="163" spans="1:32" ht="7.35" customHeight="1" x14ac:dyDescent="0.2">
      <c r="A163" s="27"/>
      <c r="B163" s="30"/>
      <c r="C163" s="33"/>
      <c r="D163" s="3">
        <v>230</v>
      </c>
      <c r="E163" s="4" t="s">
        <v>32</v>
      </c>
      <c r="F163" s="5">
        <v>130000</v>
      </c>
      <c r="G163" s="5">
        <v>130000</v>
      </c>
      <c r="H163" s="5">
        <v>130000</v>
      </c>
      <c r="I163" s="5">
        <v>130000</v>
      </c>
      <c r="J163" s="5">
        <v>130000</v>
      </c>
      <c r="K163" s="5">
        <v>130000</v>
      </c>
      <c r="L163" s="5">
        <v>130000</v>
      </c>
      <c r="M163" s="5">
        <v>65000</v>
      </c>
      <c r="N163" s="34"/>
      <c r="O163" s="35"/>
      <c r="P163" s="5"/>
      <c r="Q163" s="5"/>
      <c r="R163" s="5"/>
      <c r="S163" s="6"/>
      <c r="T163" s="5">
        <f>F163+G163+H163+I163+J163+K163+L163+M163</f>
        <v>975000</v>
      </c>
      <c r="U163" s="38"/>
      <c r="AC163" s="18"/>
      <c r="AD163" s="18"/>
      <c r="AE163" s="23"/>
      <c r="AF163" s="18"/>
    </row>
    <row r="164" spans="1:32" ht="7.35" customHeight="1" x14ac:dyDescent="0.2">
      <c r="A164" s="25">
        <v>89</v>
      </c>
      <c r="B164" s="28">
        <v>550861</v>
      </c>
      <c r="C164" s="45" t="s">
        <v>110</v>
      </c>
      <c r="D164" s="3">
        <v>112</v>
      </c>
      <c r="E164" s="4" t="s">
        <v>105</v>
      </c>
      <c r="F164" s="5">
        <v>9145296</v>
      </c>
      <c r="G164" s="5">
        <v>9145296</v>
      </c>
      <c r="H164" s="5">
        <v>9145296</v>
      </c>
      <c r="I164" s="5">
        <v>9145296</v>
      </c>
      <c r="J164" s="5">
        <v>9145296</v>
      </c>
      <c r="K164" s="5">
        <v>9145296</v>
      </c>
      <c r="L164" s="5">
        <v>9145296</v>
      </c>
      <c r="M164" s="5">
        <v>5100614</v>
      </c>
      <c r="N164" s="34"/>
      <c r="O164" s="35"/>
      <c r="P164" s="5"/>
      <c r="Q164" s="5"/>
      <c r="R164" s="5"/>
      <c r="S164" s="5">
        <v>6705784</v>
      </c>
      <c r="T164" s="5">
        <f>S164+M164+L164+K164+J164+I164+H164+G164+F164</f>
        <v>75823470</v>
      </c>
      <c r="U164" s="36">
        <f>T164+T165+T166</f>
        <v>83926470</v>
      </c>
      <c r="AC164" s="18"/>
      <c r="AD164" s="18"/>
      <c r="AE164" s="23"/>
      <c r="AF164" s="18"/>
    </row>
    <row r="165" spans="1:32" ht="7.35" customHeight="1" x14ac:dyDescent="0.2">
      <c r="A165" s="26"/>
      <c r="B165" s="29"/>
      <c r="C165" s="32"/>
      <c r="D165" s="3">
        <v>113</v>
      </c>
      <c r="E165" s="4" t="s">
        <v>26</v>
      </c>
      <c r="F165" s="5">
        <v>950400</v>
      </c>
      <c r="G165" s="5">
        <v>950400</v>
      </c>
      <c r="H165" s="5">
        <v>950400</v>
      </c>
      <c r="I165" s="5">
        <v>950400</v>
      </c>
      <c r="J165" s="5">
        <v>950400</v>
      </c>
      <c r="K165" s="5">
        <v>950400</v>
      </c>
      <c r="L165" s="5">
        <v>950400</v>
      </c>
      <c r="M165" s="5">
        <v>475200</v>
      </c>
      <c r="N165" s="34"/>
      <c r="O165" s="35"/>
      <c r="P165" s="5"/>
      <c r="Q165" s="5"/>
      <c r="R165" s="5"/>
      <c r="S165" s="5"/>
      <c r="T165" s="5">
        <f>F165+G165+H165+I165+J165+K165+L165+M165</f>
        <v>7128000</v>
      </c>
      <c r="U165" s="37"/>
      <c r="AC165" s="18"/>
      <c r="AD165" s="18"/>
      <c r="AE165" s="23"/>
      <c r="AF165" s="18"/>
    </row>
    <row r="166" spans="1:32" ht="7.35" customHeight="1" x14ac:dyDescent="0.2">
      <c r="A166" s="27"/>
      <c r="B166" s="30"/>
      <c r="C166" s="33"/>
      <c r="D166" s="3">
        <v>230</v>
      </c>
      <c r="E166" s="4" t="s">
        <v>32</v>
      </c>
      <c r="F166" s="5">
        <v>130000</v>
      </c>
      <c r="G166" s="5">
        <v>130000</v>
      </c>
      <c r="H166" s="5">
        <v>130000</v>
      </c>
      <c r="I166" s="5">
        <v>130000</v>
      </c>
      <c r="J166" s="5">
        <v>130000</v>
      </c>
      <c r="K166" s="5">
        <v>130000</v>
      </c>
      <c r="L166" s="5">
        <v>130000</v>
      </c>
      <c r="M166" s="5">
        <v>65000</v>
      </c>
      <c r="N166" s="34"/>
      <c r="O166" s="35"/>
      <c r="P166" s="5"/>
      <c r="Q166" s="5"/>
      <c r="R166" s="5"/>
      <c r="S166" s="6"/>
      <c r="T166" s="5">
        <f>F166+G166+H166+I166+J166+K166+L166+M166</f>
        <v>975000</v>
      </c>
      <c r="U166" s="38"/>
      <c r="AC166" s="18"/>
      <c r="AD166" s="18"/>
      <c r="AE166" s="23"/>
      <c r="AF166" s="18"/>
    </row>
    <row r="167" spans="1:32" ht="7.35" customHeight="1" x14ac:dyDescent="0.2">
      <c r="A167" s="25">
        <v>90</v>
      </c>
      <c r="B167" s="39">
        <v>3572487</v>
      </c>
      <c r="C167" s="45" t="s">
        <v>111</v>
      </c>
      <c r="D167" s="3">
        <v>112</v>
      </c>
      <c r="E167" s="4" t="s">
        <v>105</v>
      </c>
      <c r="F167" s="5">
        <v>9145296</v>
      </c>
      <c r="G167" s="5">
        <v>9145296</v>
      </c>
      <c r="H167" s="5">
        <v>9145296</v>
      </c>
      <c r="I167" s="5">
        <v>9145296</v>
      </c>
      <c r="J167" s="5">
        <v>9145296</v>
      </c>
      <c r="K167" s="5">
        <v>9145296</v>
      </c>
      <c r="L167" s="5">
        <v>9145296</v>
      </c>
      <c r="M167" s="5">
        <v>5100614</v>
      </c>
      <c r="N167" s="34"/>
      <c r="O167" s="35"/>
      <c r="P167" s="5"/>
      <c r="Q167" s="6"/>
      <c r="R167" s="6"/>
      <c r="S167" s="5">
        <v>6705784</v>
      </c>
      <c r="T167" s="5">
        <f>S167+M167+L167+K167+J167+I167+H167+G167+F167</f>
        <v>75823470</v>
      </c>
      <c r="U167" s="36">
        <f>T167+T168+T169</f>
        <v>83926470</v>
      </c>
      <c r="AC167" s="18"/>
      <c r="AD167" s="18"/>
      <c r="AE167" s="23"/>
      <c r="AF167" s="18"/>
    </row>
    <row r="168" spans="1:32" ht="7.35" customHeight="1" x14ac:dyDescent="0.2">
      <c r="A168" s="26"/>
      <c r="B168" s="40"/>
      <c r="C168" s="32"/>
      <c r="D168" s="3">
        <v>113</v>
      </c>
      <c r="E168" s="4" t="s">
        <v>26</v>
      </c>
      <c r="F168" s="5">
        <v>950400</v>
      </c>
      <c r="G168" s="5">
        <v>950400</v>
      </c>
      <c r="H168" s="5">
        <v>950400</v>
      </c>
      <c r="I168" s="5">
        <v>950400</v>
      </c>
      <c r="J168" s="5">
        <v>950400</v>
      </c>
      <c r="K168" s="5">
        <v>950400</v>
      </c>
      <c r="L168" s="5">
        <v>950400</v>
      </c>
      <c r="M168" s="5">
        <v>475200</v>
      </c>
      <c r="N168" s="34"/>
      <c r="O168" s="35"/>
      <c r="P168" s="5"/>
      <c r="Q168" s="6"/>
      <c r="R168" s="6"/>
      <c r="S168" s="5"/>
      <c r="T168" s="5">
        <f>F168+G168+H168+I168+J168+K168+L168+M168</f>
        <v>7128000</v>
      </c>
      <c r="U168" s="37"/>
      <c r="AC168" s="18"/>
      <c r="AD168" s="18"/>
      <c r="AE168" s="23"/>
      <c r="AF168" s="18"/>
    </row>
    <row r="169" spans="1:32" ht="7.35" customHeight="1" x14ac:dyDescent="0.2">
      <c r="A169" s="27"/>
      <c r="B169" s="41"/>
      <c r="C169" s="33"/>
      <c r="D169" s="3">
        <v>230</v>
      </c>
      <c r="E169" s="4" t="s">
        <v>32</v>
      </c>
      <c r="F169" s="5">
        <v>130000</v>
      </c>
      <c r="G169" s="5">
        <v>130000</v>
      </c>
      <c r="H169" s="5">
        <v>130000</v>
      </c>
      <c r="I169" s="5">
        <v>130000</v>
      </c>
      <c r="J169" s="5">
        <v>130000</v>
      </c>
      <c r="K169" s="5">
        <v>130000</v>
      </c>
      <c r="L169" s="5">
        <v>130000</v>
      </c>
      <c r="M169" s="5">
        <v>65000</v>
      </c>
      <c r="N169" s="34"/>
      <c r="O169" s="35"/>
      <c r="P169" s="5"/>
      <c r="Q169" s="5"/>
      <c r="R169" s="5"/>
      <c r="S169" s="6"/>
      <c r="T169" s="5">
        <f>F169+G169+H169+I169+J169+K169+L169+M169</f>
        <v>975000</v>
      </c>
      <c r="U169" s="38"/>
      <c r="AC169" s="18"/>
      <c r="AD169" s="18"/>
      <c r="AE169" s="23"/>
      <c r="AF169" s="18"/>
    </row>
    <row r="170" spans="1:32" ht="7.35" customHeight="1" x14ac:dyDescent="0.2">
      <c r="A170" s="25">
        <v>91</v>
      </c>
      <c r="B170" s="28">
        <v>2434886</v>
      </c>
      <c r="C170" s="45" t="s">
        <v>112</v>
      </c>
      <c r="D170" s="3">
        <v>112</v>
      </c>
      <c r="E170" s="4" t="s">
        <v>105</v>
      </c>
      <c r="F170" s="5">
        <v>9145296</v>
      </c>
      <c r="G170" s="5">
        <v>9145296</v>
      </c>
      <c r="H170" s="5">
        <v>9145296</v>
      </c>
      <c r="I170" s="5">
        <v>9145296</v>
      </c>
      <c r="J170" s="5">
        <v>9145296</v>
      </c>
      <c r="K170" s="5">
        <v>9145296</v>
      </c>
      <c r="L170" s="5">
        <v>9145296</v>
      </c>
      <c r="M170" s="5">
        <v>5100614</v>
      </c>
      <c r="N170" s="34"/>
      <c r="O170" s="35"/>
      <c r="P170" s="5"/>
      <c r="Q170" s="5"/>
      <c r="R170" s="5"/>
      <c r="S170" s="5">
        <v>6705784</v>
      </c>
      <c r="T170" s="5">
        <f>S170+M170+L170+K170+J170+I170+H170+G170+F170</f>
        <v>75823470</v>
      </c>
      <c r="U170" s="36">
        <f>T170+T171+T172</f>
        <v>84766470</v>
      </c>
      <c r="AC170" s="18"/>
      <c r="AD170" s="18"/>
      <c r="AE170" s="23"/>
      <c r="AF170" s="18"/>
    </row>
    <row r="171" spans="1:32" ht="7.35" customHeight="1" x14ac:dyDescent="0.2">
      <c r="A171" s="26"/>
      <c r="B171" s="29"/>
      <c r="C171" s="32"/>
      <c r="D171" s="3">
        <v>113</v>
      </c>
      <c r="E171" s="4" t="s">
        <v>26</v>
      </c>
      <c r="F171" s="5">
        <v>950400</v>
      </c>
      <c r="G171" s="5">
        <v>950400</v>
      </c>
      <c r="H171" s="5">
        <v>950400</v>
      </c>
      <c r="I171" s="5">
        <v>950400</v>
      </c>
      <c r="J171" s="5">
        <v>950400</v>
      </c>
      <c r="K171" s="5">
        <v>950400</v>
      </c>
      <c r="L171" s="5">
        <v>950400</v>
      </c>
      <c r="M171" s="5">
        <v>475200</v>
      </c>
      <c r="N171" s="34"/>
      <c r="O171" s="35"/>
      <c r="P171" s="5"/>
      <c r="Q171" s="5"/>
      <c r="R171" s="5"/>
      <c r="S171" s="5"/>
      <c r="T171" s="5">
        <f>F171+G171+H171+I171+J171+K171+L171+M171</f>
        <v>7128000</v>
      </c>
      <c r="U171" s="37"/>
      <c r="AC171" s="18"/>
      <c r="AD171" s="18"/>
      <c r="AE171" s="23"/>
      <c r="AF171" s="18"/>
    </row>
    <row r="172" spans="1:32" x14ac:dyDescent="0.2">
      <c r="A172" s="27"/>
      <c r="B172" s="30"/>
      <c r="C172" s="33"/>
      <c r="D172" s="3">
        <v>230</v>
      </c>
      <c r="E172" s="4" t="s">
        <v>32</v>
      </c>
      <c r="F172" s="5">
        <v>250000</v>
      </c>
      <c r="G172" s="5">
        <v>250000</v>
      </c>
      <c r="H172" s="5">
        <v>250000</v>
      </c>
      <c r="I172" s="5">
        <v>250000</v>
      </c>
      <c r="J172" s="5">
        <v>250000</v>
      </c>
      <c r="K172" s="5">
        <v>250000</v>
      </c>
      <c r="L172" s="5">
        <v>250000</v>
      </c>
      <c r="M172" s="5">
        <v>65000</v>
      </c>
      <c r="N172" s="34"/>
      <c r="O172" s="35"/>
      <c r="P172" s="5"/>
      <c r="Q172" s="5"/>
      <c r="R172" s="5"/>
      <c r="S172" s="6"/>
      <c r="T172" s="5">
        <f>F172+G172+H172+I172+J172+K172+L172+M172</f>
        <v>1815000</v>
      </c>
      <c r="U172" s="38"/>
      <c r="AC172" s="18"/>
      <c r="AD172" s="18"/>
      <c r="AE172" s="23"/>
      <c r="AF172" s="18"/>
    </row>
    <row r="173" spans="1:32" x14ac:dyDescent="0.2">
      <c r="A173" s="25">
        <v>92</v>
      </c>
      <c r="B173" s="28">
        <v>585032</v>
      </c>
      <c r="C173" s="45" t="s">
        <v>113</v>
      </c>
      <c r="D173" s="3">
        <v>112</v>
      </c>
      <c r="E173" s="4" t="s">
        <v>105</v>
      </c>
      <c r="F173" s="5">
        <v>9145296</v>
      </c>
      <c r="G173" s="5">
        <v>9145296</v>
      </c>
      <c r="H173" s="5">
        <v>9145296</v>
      </c>
      <c r="I173" s="5">
        <v>9145296</v>
      </c>
      <c r="J173" s="5">
        <v>9145296</v>
      </c>
      <c r="K173" s="5">
        <v>9145296</v>
      </c>
      <c r="L173" s="5">
        <v>9145296</v>
      </c>
      <c r="M173" s="5">
        <v>5100614</v>
      </c>
      <c r="N173" s="34"/>
      <c r="O173" s="35"/>
      <c r="P173" s="5"/>
      <c r="Q173" s="5"/>
      <c r="R173" s="5"/>
      <c r="S173" s="5">
        <v>6705784</v>
      </c>
      <c r="T173" s="5">
        <f>S173+M173+L173+K173+J173+I173+H173+G173+F173</f>
        <v>75823470</v>
      </c>
      <c r="U173" s="36">
        <f>T173+T174+T175</f>
        <v>83926470</v>
      </c>
      <c r="AC173" s="18"/>
      <c r="AD173" s="18"/>
      <c r="AE173" s="23"/>
      <c r="AF173" s="18"/>
    </row>
    <row r="174" spans="1:32" x14ac:dyDescent="0.2">
      <c r="A174" s="26"/>
      <c r="B174" s="29"/>
      <c r="C174" s="32"/>
      <c r="D174" s="3">
        <v>113</v>
      </c>
      <c r="E174" s="4" t="s">
        <v>26</v>
      </c>
      <c r="F174" s="5">
        <v>950400</v>
      </c>
      <c r="G174" s="5">
        <v>950400</v>
      </c>
      <c r="H174" s="5">
        <v>950400</v>
      </c>
      <c r="I174" s="5">
        <v>950400</v>
      </c>
      <c r="J174" s="5">
        <v>950400</v>
      </c>
      <c r="K174" s="5">
        <v>950400</v>
      </c>
      <c r="L174" s="5">
        <v>950400</v>
      </c>
      <c r="M174" s="5">
        <v>475200</v>
      </c>
      <c r="N174" s="34"/>
      <c r="O174" s="35"/>
      <c r="P174" s="5"/>
      <c r="Q174" s="5"/>
      <c r="R174" s="5"/>
      <c r="S174" s="5"/>
      <c r="T174" s="5">
        <f>F174+G174+H174+I174+J174+K174+L174+M174</f>
        <v>7128000</v>
      </c>
      <c r="U174" s="37"/>
      <c r="AC174" s="18"/>
      <c r="AD174" s="18"/>
      <c r="AE174" s="23"/>
      <c r="AF174" s="18"/>
    </row>
    <row r="175" spans="1:32" x14ac:dyDescent="0.2">
      <c r="A175" s="27"/>
      <c r="B175" s="30"/>
      <c r="C175" s="33"/>
      <c r="D175" s="3">
        <v>230</v>
      </c>
      <c r="E175" s="4" t="s">
        <v>32</v>
      </c>
      <c r="F175" s="5">
        <v>130000</v>
      </c>
      <c r="G175" s="5">
        <v>130000</v>
      </c>
      <c r="H175" s="5">
        <v>130000</v>
      </c>
      <c r="I175" s="5">
        <v>130000</v>
      </c>
      <c r="J175" s="5">
        <v>130000</v>
      </c>
      <c r="K175" s="5">
        <v>130000</v>
      </c>
      <c r="L175" s="5">
        <v>130000</v>
      </c>
      <c r="M175" s="5">
        <v>65000</v>
      </c>
      <c r="N175" s="34"/>
      <c r="O175" s="35"/>
      <c r="P175" s="5"/>
      <c r="Q175" s="5"/>
      <c r="R175" s="5"/>
      <c r="S175" s="6"/>
      <c r="T175" s="5">
        <f>F175+G175+H175+I175+J175+K175+L175+M175</f>
        <v>975000</v>
      </c>
      <c r="U175" s="38"/>
      <c r="AC175" s="18"/>
      <c r="AD175" s="18"/>
      <c r="AE175" s="23"/>
      <c r="AF175" s="18"/>
    </row>
    <row r="176" spans="1:32" x14ac:dyDescent="0.2">
      <c r="A176" s="25">
        <v>93</v>
      </c>
      <c r="B176" s="28">
        <v>1864280</v>
      </c>
      <c r="C176" s="45" t="s">
        <v>114</v>
      </c>
      <c r="D176" s="3">
        <v>112</v>
      </c>
      <c r="E176" s="4" t="s">
        <v>105</v>
      </c>
      <c r="F176" s="5">
        <v>9145296</v>
      </c>
      <c r="G176" s="5">
        <v>9145296</v>
      </c>
      <c r="H176" s="5">
        <v>9145296</v>
      </c>
      <c r="I176" s="5">
        <v>9145296</v>
      </c>
      <c r="J176" s="5">
        <v>9145296</v>
      </c>
      <c r="K176" s="5">
        <v>9145296</v>
      </c>
      <c r="L176" s="5">
        <v>9145296</v>
      </c>
      <c r="M176" s="5">
        <v>5100614</v>
      </c>
      <c r="N176" s="34"/>
      <c r="O176" s="35"/>
      <c r="P176" s="5"/>
      <c r="Q176" s="5"/>
      <c r="R176" s="5"/>
      <c r="S176" s="5">
        <v>6705784</v>
      </c>
      <c r="T176" s="5">
        <f>S176+M176+L176+K176+J176+I176+H176+G176+F176</f>
        <v>75823470</v>
      </c>
      <c r="U176" s="36">
        <f>T176+T177+T178</f>
        <v>83926470</v>
      </c>
      <c r="AC176" s="18"/>
      <c r="AD176" s="18"/>
      <c r="AE176" s="23"/>
      <c r="AF176" s="18"/>
    </row>
    <row r="177" spans="1:32" x14ac:dyDescent="0.2">
      <c r="A177" s="26"/>
      <c r="B177" s="29"/>
      <c r="C177" s="32"/>
      <c r="D177" s="3">
        <v>113</v>
      </c>
      <c r="E177" s="4" t="s">
        <v>26</v>
      </c>
      <c r="F177" s="5">
        <v>950400</v>
      </c>
      <c r="G177" s="5">
        <v>950400</v>
      </c>
      <c r="H177" s="5">
        <v>950400</v>
      </c>
      <c r="I177" s="5">
        <v>950400</v>
      </c>
      <c r="J177" s="5">
        <v>950400</v>
      </c>
      <c r="K177" s="5">
        <v>950400</v>
      </c>
      <c r="L177" s="5">
        <v>950400</v>
      </c>
      <c r="M177" s="5">
        <v>475200</v>
      </c>
      <c r="N177" s="34"/>
      <c r="O177" s="35"/>
      <c r="P177" s="5"/>
      <c r="Q177" s="5"/>
      <c r="R177" s="5"/>
      <c r="S177" s="5"/>
      <c r="T177" s="5">
        <f>F177+G177+H177+I177+J177+K177+L177+M177</f>
        <v>7128000</v>
      </c>
      <c r="U177" s="37"/>
      <c r="AC177" s="18"/>
      <c r="AD177" s="18"/>
      <c r="AE177" s="23"/>
      <c r="AF177" s="18"/>
    </row>
    <row r="178" spans="1:32" x14ac:dyDescent="0.2">
      <c r="A178" s="27"/>
      <c r="B178" s="30"/>
      <c r="C178" s="33"/>
      <c r="D178" s="3">
        <v>230</v>
      </c>
      <c r="E178" s="4" t="s">
        <v>32</v>
      </c>
      <c r="F178" s="5">
        <v>130000</v>
      </c>
      <c r="G178" s="5">
        <v>130000</v>
      </c>
      <c r="H178" s="5">
        <v>130000</v>
      </c>
      <c r="I178" s="5">
        <v>130000</v>
      </c>
      <c r="J178" s="5">
        <v>130000</v>
      </c>
      <c r="K178" s="5">
        <v>130000</v>
      </c>
      <c r="L178" s="5">
        <v>130000</v>
      </c>
      <c r="M178" s="5">
        <v>65000</v>
      </c>
      <c r="N178" s="34"/>
      <c r="O178" s="35"/>
      <c r="P178" s="5"/>
      <c r="Q178" s="5"/>
      <c r="R178" s="5"/>
      <c r="S178" s="6"/>
      <c r="T178" s="5">
        <f>F178+G178+H178+I178+J178+K178+L178+M178</f>
        <v>975000</v>
      </c>
      <c r="U178" s="38"/>
      <c r="AC178" s="18"/>
      <c r="AD178" s="18"/>
      <c r="AE178" s="23"/>
      <c r="AF178" s="18"/>
    </row>
    <row r="179" spans="1:32" x14ac:dyDescent="0.2">
      <c r="A179" s="25">
        <v>94</v>
      </c>
      <c r="B179" s="28">
        <v>2587302</v>
      </c>
      <c r="C179" s="45" t="s">
        <v>115</v>
      </c>
      <c r="D179" s="3">
        <v>112</v>
      </c>
      <c r="E179" s="4" t="s">
        <v>105</v>
      </c>
      <c r="F179" s="5">
        <v>9145296</v>
      </c>
      <c r="G179" s="5">
        <v>9145296</v>
      </c>
      <c r="H179" s="5">
        <v>9145296</v>
      </c>
      <c r="I179" s="5">
        <v>9145296</v>
      </c>
      <c r="J179" s="5">
        <v>9145296</v>
      </c>
      <c r="K179" s="5">
        <v>9145296</v>
      </c>
      <c r="L179" s="5">
        <v>9145296</v>
      </c>
      <c r="M179" s="5">
        <v>5100614</v>
      </c>
      <c r="N179" s="34"/>
      <c r="O179" s="35"/>
      <c r="P179" s="5"/>
      <c r="Q179" s="5"/>
      <c r="R179" s="5"/>
      <c r="S179" s="5">
        <v>6705784</v>
      </c>
      <c r="T179" s="5">
        <f>S179+M179+L179+K179+J179+I179+H179+G179+F179</f>
        <v>75823470</v>
      </c>
      <c r="U179" s="36">
        <f>T179+T180+T181</f>
        <v>83926470</v>
      </c>
      <c r="AC179" s="18"/>
      <c r="AD179" s="18"/>
      <c r="AE179" s="23"/>
      <c r="AF179" s="18"/>
    </row>
    <row r="180" spans="1:32" x14ac:dyDescent="0.2">
      <c r="A180" s="26"/>
      <c r="B180" s="29"/>
      <c r="C180" s="32"/>
      <c r="D180" s="3">
        <v>113</v>
      </c>
      <c r="E180" s="4" t="s">
        <v>26</v>
      </c>
      <c r="F180" s="5">
        <v>950400</v>
      </c>
      <c r="G180" s="5">
        <v>950400</v>
      </c>
      <c r="H180" s="5">
        <v>950400</v>
      </c>
      <c r="I180" s="5">
        <v>950400</v>
      </c>
      <c r="J180" s="5">
        <v>950400</v>
      </c>
      <c r="K180" s="5">
        <v>950400</v>
      </c>
      <c r="L180" s="5">
        <v>950400</v>
      </c>
      <c r="M180" s="5">
        <v>475200</v>
      </c>
      <c r="N180" s="34"/>
      <c r="O180" s="35"/>
      <c r="P180" s="5"/>
      <c r="Q180" s="5"/>
      <c r="R180" s="5"/>
      <c r="S180" s="5"/>
      <c r="T180" s="5">
        <f>F180+G180+H180+I180+J180+K180+L180+M180</f>
        <v>7128000</v>
      </c>
      <c r="U180" s="37"/>
      <c r="AC180" s="18"/>
      <c r="AD180" s="18"/>
      <c r="AE180" s="23"/>
      <c r="AF180" s="18"/>
    </row>
    <row r="181" spans="1:32" x14ac:dyDescent="0.2">
      <c r="A181" s="27"/>
      <c r="B181" s="30"/>
      <c r="C181" s="33"/>
      <c r="D181" s="3">
        <v>230</v>
      </c>
      <c r="E181" s="4" t="s">
        <v>32</v>
      </c>
      <c r="F181" s="5">
        <v>130000</v>
      </c>
      <c r="G181" s="5">
        <v>130000</v>
      </c>
      <c r="H181" s="5">
        <v>130000</v>
      </c>
      <c r="I181" s="5">
        <v>130000</v>
      </c>
      <c r="J181" s="5">
        <v>130000</v>
      </c>
      <c r="K181" s="5">
        <v>130000</v>
      </c>
      <c r="L181" s="5">
        <v>130000</v>
      </c>
      <c r="M181" s="5">
        <v>65000</v>
      </c>
      <c r="N181" s="34"/>
      <c r="O181" s="35"/>
      <c r="P181" s="5"/>
      <c r="Q181" s="5"/>
      <c r="R181" s="5"/>
      <c r="S181" s="6"/>
      <c r="T181" s="5">
        <f>F181+G181+H181+I181+J181+K181+L181+M181</f>
        <v>975000</v>
      </c>
      <c r="U181" s="38"/>
      <c r="AC181" s="18"/>
      <c r="AD181" s="18"/>
      <c r="AE181" s="23"/>
      <c r="AF181" s="18"/>
    </row>
    <row r="182" spans="1:32" x14ac:dyDescent="0.2">
      <c r="A182" s="25">
        <v>95</v>
      </c>
      <c r="B182" s="28">
        <v>882025</v>
      </c>
      <c r="C182" s="31" t="s">
        <v>132</v>
      </c>
      <c r="D182" s="3">
        <v>112</v>
      </c>
      <c r="E182" s="4" t="s">
        <v>105</v>
      </c>
      <c r="F182" s="5">
        <v>9145296</v>
      </c>
      <c r="G182" s="5">
        <v>9145296</v>
      </c>
      <c r="H182" s="5">
        <v>9145296</v>
      </c>
      <c r="I182" s="5">
        <v>9145296</v>
      </c>
      <c r="J182" s="5">
        <v>9145296</v>
      </c>
      <c r="K182" s="5">
        <v>9145296</v>
      </c>
      <c r="L182" s="5">
        <v>9145296</v>
      </c>
      <c r="M182" s="5">
        <v>5100614</v>
      </c>
      <c r="N182" s="34"/>
      <c r="O182" s="35"/>
      <c r="P182" s="5"/>
      <c r="Q182" s="5"/>
      <c r="R182" s="5"/>
      <c r="S182" s="5">
        <v>6705784</v>
      </c>
      <c r="T182" s="5">
        <f>S182+M182+L182+K182+J182+I182+H182+G182+F182</f>
        <v>75823470</v>
      </c>
      <c r="U182" s="36">
        <f>T182+T183+T184</f>
        <v>83926470</v>
      </c>
      <c r="AC182" s="18"/>
      <c r="AD182" s="18"/>
      <c r="AE182" s="23"/>
      <c r="AF182" s="18"/>
    </row>
    <row r="183" spans="1:32" x14ac:dyDescent="0.2">
      <c r="A183" s="26"/>
      <c r="B183" s="29"/>
      <c r="C183" s="32"/>
      <c r="D183" s="3">
        <v>113</v>
      </c>
      <c r="E183" s="4" t="s">
        <v>26</v>
      </c>
      <c r="F183" s="5">
        <v>950400</v>
      </c>
      <c r="G183" s="5">
        <v>950400</v>
      </c>
      <c r="H183" s="5">
        <v>950400</v>
      </c>
      <c r="I183" s="5">
        <v>950400</v>
      </c>
      <c r="J183" s="5">
        <v>950400</v>
      </c>
      <c r="K183" s="5">
        <v>950400</v>
      </c>
      <c r="L183" s="5">
        <v>950400</v>
      </c>
      <c r="M183" s="5">
        <v>475200</v>
      </c>
      <c r="N183" s="34"/>
      <c r="O183" s="35"/>
      <c r="P183" s="5"/>
      <c r="Q183" s="5"/>
      <c r="R183" s="5"/>
      <c r="S183" s="5"/>
      <c r="T183" s="5">
        <f>F183+G183+H183+I183+J183+K183+L183+M183</f>
        <v>7128000</v>
      </c>
      <c r="U183" s="37"/>
      <c r="AC183" s="18"/>
      <c r="AD183" s="18"/>
      <c r="AE183" s="23"/>
      <c r="AF183" s="18"/>
    </row>
    <row r="184" spans="1:32" x14ac:dyDescent="0.2">
      <c r="A184" s="27"/>
      <c r="B184" s="30"/>
      <c r="C184" s="33"/>
      <c r="D184" s="3">
        <v>230</v>
      </c>
      <c r="E184" s="4" t="s">
        <v>32</v>
      </c>
      <c r="F184" s="5">
        <v>130000</v>
      </c>
      <c r="G184" s="5">
        <v>130000</v>
      </c>
      <c r="H184" s="5">
        <v>130000</v>
      </c>
      <c r="I184" s="5">
        <v>130000</v>
      </c>
      <c r="J184" s="5">
        <v>130000</v>
      </c>
      <c r="K184" s="5">
        <v>130000</v>
      </c>
      <c r="L184" s="5">
        <v>130000</v>
      </c>
      <c r="M184" s="5">
        <v>65000</v>
      </c>
      <c r="N184" s="34"/>
      <c r="O184" s="35"/>
      <c r="P184" s="5"/>
      <c r="Q184" s="5"/>
      <c r="R184" s="5"/>
      <c r="S184" s="6"/>
      <c r="T184" s="5">
        <f>F184+G184+H184+I184+J184+K184+L184+M184</f>
        <v>975000</v>
      </c>
      <c r="U184" s="38"/>
      <c r="AC184" s="18"/>
      <c r="AD184" s="18"/>
      <c r="AE184" s="23"/>
      <c r="AF184" s="18"/>
    </row>
    <row r="185" spans="1:32" x14ac:dyDescent="0.2">
      <c r="A185" s="25">
        <v>96</v>
      </c>
      <c r="B185" s="28">
        <v>2379293</v>
      </c>
      <c r="C185" s="42" t="s">
        <v>133</v>
      </c>
      <c r="D185" s="3">
        <v>112</v>
      </c>
      <c r="E185" s="4" t="s">
        <v>105</v>
      </c>
      <c r="F185" s="5"/>
      <c r="G185" s="5"/>
      <c r="H185" s="5"/>
      <c r="I185" s="5"/>
      <c r="J185" s="5"/>
      <c r="K185" s="5"/>
      <c r="L185" s="5"/>
      <c r="M185" s="5">
        <v>5100614</v>
      </c>
      <c r="N185" s="34">
        <v>10201228</v>
      </c>
      <c r="O185" s="35"/>
      <c r="P185" s="5">
        <v>10201228</v>
      </c>
      <c r="Q185" s="5">
        <v>10201228</v>
      </c>
      <c r="R185" s="5">
        <v>10201228</v>
      </c>
      <c r="S185" s="5">
        <v>4181861</v>
      </c>
      <c r="T185" s="5">
        <f>S185+R185+Q185+P185+N185+M185</f>
        <v>50087387</v>
      </c>
      <c r="U185" s="36">
        <f>T185+T186</f>
        <v>54364187</v>
      </c>
      <c r="AC185" s="18"/>
      <c r="AD185" s="18"/>
      <c r="AE185" s="23"/>
      <c r="AF185" s="18"/>
    </row>
    <row r="186" spans="1:32" x14ac:dyDescent="0.2">
      <c r="A186" s="26"/>
      <c r="B186" s="29"/>
      <c r="C186" s="32"/>
      <c r="D186" s="3">
        <v>113</v>
      </c>
      <c r="E186" s="4" t="s">
        <v>26</v>
      </c>
      <c r="F186" s="5"/>
      <c r="G186" s="5"/>
      <c r="H186" s="5"/>
      <c r="I186" s="5"/>
      <c r="J186" s="5"/>
      <c r="K186" s="5"/>
      <c r="L186" s="5"/>
      <c r="M186" s="5">
        <v>475200</v>
      </c>
      <c r="N186" s="34">
        <v>950400</v>
      </c>
      <c r="O186" s="35"/>
      <c r="P186" s="5">
        <v>950400</v>
      </c>
      <c r="Q186" s="5">
        <v>950400</v>
      </c>
      <c r="R186" s="5">
        <v>950400</v>
      </c>
      <c r="S186" s="5"/>
      <c r="T186" s="5">
        <f>R186+Q186+P186+N186+M186</f>
        <v>4276800</v>
      </c>
      <c r="U186" s="37"/>
      <c r="AC186" s="18"/>
      <c r="AD186" s="18"/>
      <c r="AE186" s="23"/>
      <c r="AF186" s="18"/>
    </row>
    <row r="187" spans="1:32" x14ac:dyDescent="0.2">
      <c r="A187" s="27"/>
      <c r="B187" s="30"/>
      <c r="C187" s="33"/>
      <c r="D187" s="3">
        <v>230</v>
      </c>
      <c r="E187" s="4" t="s">
        <v>32</v>
      </c>
      <c r="F187" s="5"/>
      <c r="G187" s="5"/>
      <c r="H187" s="5"/>
      <c r="I187" s="5"/>
      <c r="J187" s="5"/>
      <c r="K187" s="5"/>
      <c r="L187" s="5"/>
      <c r="M187" s="5"/>
      <c r="N187" s="34"/>
      <c r="O187" s="35"/>
      <c r="P187" s="5"/>
      <c r="Q187" s="5"/>
      <c r="R187" s="5"/>
      <c r="S187" s="6"/>
      <c r="T187" s="5"/>
      <c r="U187" s="38"/>
      <c r="AC187" s="18"/>
      <c r="AD187" s="18"/>
      <c r="AE187" s="23"/>
      <c r="AF187" s="18"/>
    </row>
    <row r="188" spans="1:32" x14ac:dyDescent="0.2">
      <c r="A188" s="25">
        <v>97</v>
      </c>
      <c r="B188" s="28">
        <v>988466</v>
      </c>
      <c r="C188" s="31" t="s">
        <v>134</v>
      </c>
      <c r="D188" s="3">
        <v>112</v>
      </c>
      <c r="E188" s="4" t="s">
        <v>105</v>
      </c>
      <c r="F188" s="5"/>
      <c r="G188" s="5"/>
      <c r="H188" s="5"/>
      <c r="I188" s="5"/>
      <c r="J188" s="5"/>
      <c r="K188" s="5"/>
      <c r="L188" s="5"/>
      <c r="M188" s="5">
        <v>5100614</v>
      </c>
      <c r="N188" s="34">
        <v>10201228</v>
      </c>
      <c r="O188" s="35"/>
      <c r="P188" s="5">
        <v>10201228</v>
      </c>
      <c r="Q188" s="5">
        <v>10201228</v>
      </c>
      <c r="R188" s="5">
        <v>10201228</v>
      </c>
      <c r="S188" s="5">
        <v>4181861</v>
      </c>
      <c r="T188" s="5">
        <f>S188+R188+Q188+P188+N188+M188</f>
        <v>50087387</v>
      </c>
      <c r="U188" s="36">
        <f>T188+T189</f>
        <v>54364187</v>
      </c>
      <c r="AC188" s="18"/>
      <c r="AD188" s="18"/>
      <c r="AE188" s="23"/>
      <c r="AF188" s="18"/>
    </row>
    <row r="189" spans="1:32" x14ac:dyDescent="0.2">
      <c r="A189" s="26"/>
      <c r="B189" s="29"/>
      <c r="C189" s="32"/>
      <c r="D189" s="3">
        <v>113</v>
      </c>
      <c r="E189" s="4" t="s">
        <v>26</v>
      </c>
      <c r="F189" s="5"/>
      <c r="G189" s="5"/>
      <c r="H189" s="5"/>
      <c r="I189" s="5"/>
      <c r="J189" s="5"/>
      <c r="K189" s="5"/>
      <c r="L189" s="5"/>
      <c r="M189" s="5">
        <v>475200</v>
      </c>
      <c r="N189" s="34">
        <v>950400</v>
      </c>
      <c r="O189" s="35"/>
      <c r="P189" s="5">
        <v>950400</v>
      </c>
      <c r="Q189" s="5">
        <v>950400</v>
      </c>
      <c r="R189" s="5">
        <v>950400</v>
      </c>
      <c r="S189" s="5"/>
      <c r="T189" s="5">
        <f>R189+Q189+P189+N189+M189</f>
        <v>4276800</v>
      </c>
      <c r="U189" s="37"/>
      <c r="AC189" s="18"/>
      <c r="AD189" s="18"/>
      <c r="AE189" s="23"/>
      <c r="AF189" s="18"/>
    </row>
    <row r="190" spans="1:32" x14ac:dyDescent="0.2">
      <c r="A190" s="27"/>
      <c r="B190" s="30"/>
      <c r="C190" s="33"/>
      <c r="D190" s="3">
        <v>230</v>
      </c>
      <c r="E190" s="4" t="s">
        <v>32</v>
      </c>
      <c r="F190" s="5"/>
      <c r="G190" s="5"/>
      <c r="H190" s="5"/>
      <c r="I190" s="5"/>
      <c r="J190" s="5"/>
      <c r="K190" s="5"/>
      <c r="L190" s="5"/>
      <c r="M190" s="5"/>
      <c r="N190" s="34"/>
      <c r="O190" s="35"/>
      <c r="P190" s="5"/>
      <c r="Q190" s="5"/>
      <c r="R190" s="5"/>
      <c r="S190" s="6"/>
      <c r="T190" s="5"/>
      <c r="U190" s="38"/>
      <c r="AC190" s="18"/>
      <c r="AD190" s="18"/>
      <c r="AE190" s="23"/>
      <c r="AF190" s="18"/>
    </row>
    <row r="191" spans="1:32" x14ac:dyDescent="0.2">
      <c r="A191" s="25">
        <v>98</v>
      </c>
      <c r="B191" s="28">
        <v>2306923</v>
      </c>
      <c r="C191" s="31" t="s">
        <v>135</v>
      </c>
      <c r="D191" s="3">
        <v>112</v>
      </c>
      <c r="E191" s="4" t="s">
        <v>105</v>
      </c>
      <c r="F191" s="5"/>
      <c r="G191" s="5"/>
      <c r="H191" s="5"/>
      <c r="I191" s="5"/>
      <c r="J191" s="5"/>
      <c r="K191" s="5"/>
      <c r="L191" s="5"/>
      <c r="M191" s="5">
        <v>5100614</v>
      </c>
      <c r="N191" s="34">
        <v>10201228</v>
      </c>
      <c r="O191" s="35"/>
      <c r="P191" s="5">
        <v>10201228</v>
      </c>
      <c r="Q191" s="5">
        <v>10201228</v>
      </c>
      <c r="R191" s="5">
        <v>10201228</v>
      </c>
      <c r="S191" s="5">
        <v>4181861</v>
      </c>
      <c r="T191" s="5">
        <f>S191+R191+Q191+P191+N191+M191</f>
        <v>50087387</v>
      </c>
      <c r="U191" s="36">
        <f>T191+T192</f>
        <v>54364187</v>
      </c>
      <c r="AC191" s="18"/>
      <c r="AD191" s="18"/>
      <c r="AE191" s="23"/>
      <c r="AF191" s="18"/>
    </row>
    <row r="192" spans="1:32" x14ac:dyDescent="0.2">
      <c r="A192" s="26"/>
      <c r="B192" s="29"/>
      <c r="C192" s="32"/>
      <c r="D192" s="3">
        <v>113</v>
      </c>
      <c r="E192" s="4" t="s">
        <v>26</v>
      </c>
      <c r="F192" s="5"/>
      <c r="G192" s="5"/>
      <c r="H192" s="5"/>
      <c r="I192" s="5"/>
      <c r="J192" s="5"/>
      <c r="K192" s="5"/>
      <c r="L192" s="5"/>
      <c r="M192" s="5">
        <v>475200</v>
      </c>
      <c r="N192" s="34">
        <v>950400</v>
      </c>
      <c r="O192" s="35"/>
      <c r="P192" s="5">
        <v>950400</v>
      </c>
      <c r="Q192" s="5">
        <v>950400</v>
      </c>
      <c r="R192" s="5">
        <v>950400</v>
      </c>
      <c r="S192" s="5"/>
      <c r="T192" s="5">
        <f>R192+Q192+P192+N192+M192</f>
        <v>4276800</v>
      </c>
      <c r="U192" s="37"/>
      <c r="AC192" s="18"/>
      <c r="AD192" s="18"/>
      <c r="AE192" s="23"/>
      <c r="AF192" s="18"/>
    </row>
    <row r="193" spans="1:32" x14ac:dyDescent="0.2">
      <c r="A193" s="27"/>
      <c r="B193" s="30"/>
      <c r="C193" s="33"/>
      <c r="D193" s="3">
        <v>230</v>
      </c>
      <c r="E193" s="4" t="s">
        <v>32</v>
      </c>
      <c r="F193" s="5"/>
      <c r="G193" s="5"/>
      <c r="H193" s="5"/>
      <c r="I193" s="5"/>
      <c r="J193" s="5"/>
      <c r="K193" s="5"/>
      <c r="L193" s="5"/>
      <c r="M193" s="5"/>
      <c r="N193" s="34"/>
      <c r="O193" s="35"/>
      <c r="P193" s="5"/>
      <c r="Q193" s="5"/>
      <c r="R193" s="5"/>
      <c r="S193" s="6"/>
      <c r="T193" s="5"/>
      <c r="U193" s="38"/>
      <c r="AC193" s="18"/>
      <c r="AD193" s="18"/>
      <c r="AE193" s="23"/>
      <c r="AF193" s="18"/>
    </row>
    <row r="194" spans="1:32" x14ac:dyDescent="0.2">
      <c r="A194" s="25">
        <v>99</v>
      </c>
      <c r="B194" s="28">
        <v>3868600</v>
      </c>
      <c r="C194" s="31" t="s">
        <v>136</v>
      </c>
      <c r="D194" s="3">
        <v>112</v>
      </c>
      <c r="E194" s="4" t="s">
        <v>105</v>
      </c>
      <c r="F194" s="5"/>
      <c r="G194" s="5"/>
      <c r="H194" s="5"/>
      <c r="I194" s="5"/>
      <c r="J194" s="5"/>
      <c r="K194" s="5"/>
      <c r="L194" s="5"/>
      <c r="M194" s="5">
        <v>5100614</v>
      </c>
      <c r="N194" s="34">
        <v>10201228</v>
      </c>
      <c r="O194" s="35"/>
      <c r="P194" s="5">
        <v>10201228</v>
      </c>
      <c r="Q194" s="5">
        <v>10201228</v>
      </c>
      <c r="R194" s="5">
        <v>10201228</v>
      </c>
      <c r="S194" s="5">
        <v>4181861</v>
      </c>
      <c r="T194" s="5">
        <f>S194+R194+Q194+P194+N194+M194</f>
        <v>50087387</v>
      </c>
      <c r="U194" s="36">
        <f>T194+T195</f>
        <v>54364187</v>
      </c>
      <c r="AC194" s="18"/>
      <c r="AD194" s="18"/>
      <c r="AE194" s="23"/>
      <c r="AF194" s="18"/>
    </row>
    <row r="195" spans="1:32" x14ac:dyDescent="0.2">
      <c r="A195" s="26"/>
      <c r="B195" s="29"/>
      <c r="C195" s="32"/>
      <c r="D195" s="3">
        <v>113</v>
      </c>
      <c r="E195" s="4" t="s">
        <v>26</v>
      </c>
      <c r="F195" s="5"/>
      <c r="G195" s="5"/>
      <c r="H195" s="5"/>
      <c r="I195" s="5"/>
      <c r="J195" s="5"/>
      <c r="K195" s="5"/>
      <c r="L195" s="5"/>
      <c r="M195" s="5">
        <v>475200</v>
      </c>
      <c r="N195" s="34">
        <v>950400</v>
      </c>
      <c r="O195" s="35"/>
      <c r="P195" s="5">
        <v>950400</v>
      </c>
      <c r="Q195" s="5">
        <v>950400</v>
      </c>
      <c r="R195" s="5">
        <v>950400</v>
      </c>
      <c r="S195" s="5"/>
      <c r="T195" s="5">
        <f>R195+Q195+P195+N195+M195</f>
        <v>4276800</v>
      </c>
      <c r="U195" s="37"/>
      <c r="AC195" s="18"/>
      <c r="AD195" s="18"/>
      <c r="AE195" s="23"/>
      <c r="AF195" s="18"/>
    </row>
    <row r="196" spans="1:32" x14ac:dyDescent="0.2">
      <c r="A196" s="27"/>
      <c r="B196" s="30"/>
      <c r="C196" s="33"/>
      <c r="D196" s="3">
        <v>230</v>
      </c>
      <c r="E196" s="4" t="s">
        <v>32</v>
      </c>
      <c r="F196" s="5"/>
      <c r="G196" s="5"/>
      <c r="H196" s="5"/>
      <c r="I196" s="5"/>
      <c r="J196" s="5"/>
      <c r="K196" s="5"/>
      <c r="L196" s="5"/>
      <c r="M196" s="5"/>
      <c r="N196" s="34"/>
      <c r="O196" s="35"/>
      <c r="P196" s="5"/>
      <c r="Q196" s="5"/>
      <c r="R196" s="5"/>
      <c r="S196" s="6"/>
      <c r="T196" s="5"/>
      <c r="U196" s="38"/>
      <c r="AC196" s="18"/>
      <c r="AD196" s="18"/>
      <c r="AE196" s="23"/>
      <c r="AF196" s="18"/>
    </row>
    <row r="197" spans="1:32" x14ac:dyDescent="0.2">
      <c r="A197" s="25">
        <v>100</v>
      </c>
      <c r="B197" s="28">
        <v>2870989</v>
      </c>
      <c r="C197" s="31" t="s">
        <v>137</v>
      </c>
      <c r="D197" s="3">
        <v>112</v>
      </c>
      <c r="E197" s="4" t="s">
        <v>105</v>
      </c>
      <c r="F197" s="5"/>
      <c r="G197" s="5"/>
      <c r="H197" s="5"/>
      <c r="I197" s="5"/>
      <c r="J197" s="5"/>
      <c r="K197" s="5"/>
      <c r="L197" s="5"/>
      <c r="M197" s="5">
        <v>5100614</v>
      </c>
      <c r="N197" s="34">
        <v>10201228</v>
      </c>
      <c r="O197" s="35"/>
      <c r="P197" s="5">
        <v>10201228</v>
      </c>
      <c r="Q197" s="5">
        <v>10201228</v>
      </c>
      <c r="R197" s="5">
        <v>10201228</v>
      </c>
      <c r="S197" s="5">
        <v>4181861</v>
      </c>
      <c r="T197" s="5">
        <f>S197+R197+Q197+P197+N197+M197</f>
        <v>50087387</v>
      </c>
      <c r="U197" s="36">
        <f>T197+T198</f>
        <v>54364187</v>
      </c>
      <c r="AC197" s="18"/>
      <c r="AD197" s="18"/>
      <c r="AE197" s="23"/>
      <c r="AF197" s="18"/>
    </row>
    <row r="198" spans="1:32" x14ac:dyDescent="0.2">
      <c r="A198" s="26"/>
      <c r="B198" s="29"/>
      <c r="C198" s="32"/>
      <c r="D198" s="3">
        <v>113</v>
      </c>
      <c r="E198" s="4" t="s">
        <v>26</v>
      </c>
      <c r="F198" s="5"/>
      <c r="G198" s="5"/>
      <c r="H198" s="5"/>
      <c r="I198" s="5"/>
      <c r="J198" s="5"/>
      <c r="K198" s="5"/>
      <c r="L198" s="5"/>
      <c r="M198" s="5">
        <v>475200</v>
      </c>
      <c r="N198" s="34">
        <v>950400</v>
      </c>
      <c r="O198" s="35"/>
      <c r="P198" s="5">
        <v>950400</v>
      </c>
      <c r="Q198" s="5">
        <v>950400</v>
      </c>
      <c r="R198" s="5">
        <v>950400</v>
      </c>
      <c r="S198" s="5"/>
      <c r="T198" s="5">
        <f>R198+Q198+P198+N198+M198</f>
        <v>4276800</v>
      </c>
      <c r="U198" s="37"/>
      <c r="AC198" s="18"/>
      <c r="AD198" s="18"/>
      <c r="AE198" s="23"/>
      <c r="AF198" s="18"/>
    </row>
    <row r="199" spans="1:32" x14ac:dyDescent="0.2">
      <c r="A199" s="27"/>
      <c r="B199" s="30"/>
      <c r="C199" s="33"/>
      <c r="D199" s="3">
        <v>230</v>
      </c>
      <c r="E199" s="4" t="s">
        <v>32</v>
      </c>
      <c r="F199" s="5"/>
      <c r="G199" s="5"/>
      <c r="H199" s="5"/>
      <c r="I199" s="5"/>
      <c r="J199" s="5"/>
      <c r="K199" s="5"/>
      <c r="L199" s="5"/>
      <c r="M199" s="5"/>
      <c r="N199" s="34"/>
      <c r="O199" s="35"/>
      <c r="P199" s="5"/>
      <c r="Q199" s="5"/>
      <c r="R199" s="5"/>
      <c r="S199" s="6"/>
      <c r="T199" s="5"/>
      <c r="U199" s="38"/>
      <c r="AC199" s="18"/>
      <c r="AD199" s="18"/>
      <c r="AE199" s="23"/>
      <c r="AF199" s="18"/>
    </row>
    <row r="200" spans="1:32" x14ac:dyDescent="0.2">
      <c r="A200" s="25">
        <v>101</v>
      </c>
      <c r="B200" s="28">
        <v>5665773</v>
      </c>
      <c r="C200" s="31" t="s">
        <v>138</v>
      </c>
      <c r="D200" s="3">
        <v>112</v>
      </c>
      <c r="E200" s="4" t="s">
        <v>105</v>
      </c>
      <c r="F200" s="5"/>
      <c r="G200" s="5"/>
      <c r="H200" s="5"/>
      <c r="I200" s="5"/>
      <c r="J200" s="5"/>
      <c r="K200" s="5"/>
      <c r="L200" s="5"/>
      <c r="M200" s="5">
        <v>5100614</v>
      </c>
      <c r="N200" s="34">
        <v>10201228</v>
      </c>
      <c r="O200" s="35"/>
      <c r="P200" s="5">
        <v>10201228</v>
      </c>
      <c r="Q200" s="5">
        <v>10201228</v>
      </c>
      <c r="R200" s="5">
        <v>10201228</v>
      </c>
      <c r="S200" s="5">
        <v>4181861</v>
      </c>
      <c r="T200" s="5">
        <f>S200+R200+Q200+P200+N200+M200</f>
        <v>50087387</v>
      </c>
      <c r="U200" s="36">
        <f>T200+T201</f>
        <v>54364187</v>
      </c>
      <c r="AC200" s="18"/>
      <c r="AD200" s="18"/>
      <c r="AE200" s="23"/>
      <c r="AF200" s="18"/>
    </row>
    <row r="201" spans="1:32" x14ac:dyDescent="0.2">
      <c r="A201" s="26"/>
      <c r="B201" s="29"/>
      <c r="C201" s="32"/>
      <c r="D201" s="3">
        <v>113</v>
      </c>
      <c r="E201" s="4" t="s">
        <v>26</v>
      </c>
      <c r="F201" s="5"/>
      <c r="G201" s="5"/>
      <c r="H201" s="5"/>
      <c r="I201" s="5"/>
      <c r="J201" s="5"/>
      <c r="K201" s="5"/>
      <c r="L201" s="5"/>
      <c r="M201" s="5">
        <v>475200</v>
      </c>
      <c r="N201" s="34">
        <v>950400</v>
      </c>
      <c r="O201" s="35"/>
      <c r="P201" s="5">
        <v>950400</v>
      </c>
      <c r="Q201" s="5">
        <v>950400</v>
      </c>
      <c r="R201" s="5">
        <v>950400</v>
      </c>
      <c r="S201" s="5"/>
      <c r="T201" s="5">
        <f>R201+Q201+P201+N201+M201</f>
        <v>4276800</v>
      </c>
      <c r="U201" s="37"/>
      <c r="AC201" s="18"/>
      <c r="AD201" s="18"/>
      <c r="AE201" s="23"/>
      <c r="AF201" s="18"/>
    </row>
    <row r="202" spans="1:32" x14ac:dyDescent="0.2">
      <c r="A202" s="27"/>
      <c r="B202" s="30"/>
      <c r="C202" s="33"/>
      <c r="D202" s="3">
        <v>230</v>
      </c>
      <c r="E202" s="4" t="s">
        <v>32</v>
      </c>
      <c r="F202" s="5"/>
      <c r="G202" s="5"/>
      <c r="H202" s="5"/>
      <c r="I202" s="5"/>
      <c r="J202" s="5"/>
      <c r="K202" s="5"/>
      <c r="L202" s="5"/>
      <c r="M202" s="5"/>
      <c r="N202" s="34"/>
      <c r="O202" s="35"/>
      <c r="P202" s="5"/>
      <c r="Q202" s="5"/>
      <c r="R202" s="5"/>
      <c r="S202" s="6"/>
      <c r="T202" s="5"/>
      <c r="U202" s="38"/>
      <c r="AC202" s="18"/>
      <c r="AD202" s="18"/>
      <c r="AE202" s="23"/>
      <c r="AF202" s="18"/>
    </row>
    <row r="203" spans="1:32" x14ac:dyDescent="0.2">
      <c r="A203" s="25">
        <v>102</v>
      </c>
      <c r="B203" s="39">
        <v>3249271</v>
      </c>
      <c r="C203" s="31" t="s">
        <v>139</v>
      </c>
      <c r="D203" s="3">
        <v>112</v>
      </c>
      <c r="E203" s="4" t="s">
        <v>105</v>
      </c>
      <c r="F203" s="5"/>
      <c r="G203" s="5"/>
      <c r="H203" s="5"/>
      <c r="I203" s="5"/>
      <c r="J203" s="5"/>
      <c r="K203" s="5"/>
      <c r="L203" s="5"/>
      <c r="M203" s="5">
        <v>5100614</v>
      </c>
      <c r="N203" s="34">
        <v>10201228</v>
      </c>
      <c r="O203" s="35"/>
      <c r="P203" s="5">
        <v>10201228</v>
      </c>
      <c r="Q203" s="5">
        <v>10201228</v>
      </c>
      <c r="R203" s="5">
        <v>10201228</v>
      </c>
      <c r="S203" s="5">
        <v>4181861</v>
      </c>
      <c r="T203" s="5">
        <f>S203+R203+Q203+P203+N203+M203</f>
        <v>50087387</v>
      </c>
      <c r="U203" s="36">
        <f>T203+T204</f>
        <v>54364187</v>
      </c>
      <c r="AC203" s="18"/>
      <c r="AD203" s="18"/>
      <c r="AE203" s="23"/>
      <c r="AF203" s="18"/>
    </row>
    <row r="204" spans="1:32" x14ac:dyDescent="0.2">
      <c r="A204" s="26"/>
      <c r="B204" s="40"/>
      <c r="C204" s="32"/>
      <c r="D204" s="3">
        <v>113</v>
      </c>
      <c r="E204" s="4" t="s">
        <v>26</v>
      </c>
      <c r="F204" s="5"/>
      <c r="G204" s="5"/>
      <c r="H204" s="5"/>
      <c r="I204" s="5"/>
      <c r="J204" s="5"/>
      <c r="K204" s="5"/>
      <c r="L204" s="5"/>
      <c r="M204" s="5">
        <v>475200</v>
      </c>
      <c r="N204" s="34">
        <v>950400</v>
      </c>
      <c r="O204" s="35"/>
      <c r="P204" s="5">
        <v>950400</v>
      </c>
      <c r="Q204" s="5">
        <v>950400</v>
      </c>
      <c r="R204" s="5">
        <v>950400</v>
      </c>
      <c r="S204" s="5"/>
      <c r="T204" s="5">
        <f>R204+Q204+P204+N204+M204</f>
        <v>4276800</v>
      </c>
      <c r="U204" s="37"/>
      <c r="AC204" s="18"/>
      <c r="AD204" s="18"/>
      <c r="AE204" s="23"/>
      <c r="AF204" s="18"/>
    </row>
    <row r="205" spans="1:32" x14ac:dyDescent="0.2">
      <c r="A205" s="27"/>
      <c r="B205" s="41"/>
      <c r="C205" s="33"/>
      <c r="D205" s="3">
        <v>230</v>
      </c>
      <c r="E205" s="4" t="s">
        <v>32</v>
      </c>
      <c r="F205" s="5"/>
      <c r="G205" s="5"/>
      <c r="H205" s="5"/>
      <c r="I205" s="5"/>
      <c r="J205" s="5"/>
      <c r="K205" s="5"/>
      <c r="L205" s="5"/>
      <c r="M205" s="5"/>
      <c r="N205" s="34"/>
      <c r="O205" s="35"/>
      <c r="P205" s="5"/>
      <c r="Q205" s="5"/>
      <c r="R205" s="5"/>
      <c r="S205" s="6"/>
      <c r="T205" s="5"/>
      <c r="U205" s="38"/>
      <c r="AC205" s="18"/>
      <c r="AD205" s="18"/>
      <c r="AE205" s="23"/>
      <c r="AF205" s="18"/>
    </row>
    <row r="206" spans="1:32" x14ac:dyDescent="0.2">
      <c r="A206" s="25">
        <v>103</v>
      </c>
      <c r="B206" s="28">
        <v>2518834</v>
      </c>
      <c r="C206" s="31" t="s">
        <v>140</v>
      </c>
      <c r="D206" s="3">
        <v>112</v>
      </c>
      <c r="E206" s="4" t="s">
        <v>105</v>
      </c>
      <c r="F206" s="5"/>
      <c r="G206" s="5"/>
      <c r="H206" s="5"/>
      <c r="I206" s="5"/>
      <c r="J206" s="5"/>
      <c r="K206" s="5"/>
      <c r="L206" s="5"/>
      <c r="M206" s="5">
        <v>5100614</v>
      </c>
      <c r="N206" s="34">
        <v>10201228</v>
      </c>
      <c r="O206" s="35"/>
      <c r="P206" s="5">
        <v>10201228</v>
      </c>
      <c r="Q206" s="5">
        <v>10201228</v>
      </c>
      <c r="R206" s="5">
        <v>10201228</v>
      </c>
      <c r="S206" s="5">
        <v>4181861</v>
      </c>
      <c r="T206" s="5">
        <f>S206+R206+Q206+P206+N206+M206</f>
        <v>50087387</v>
      </c>
      <c r="U206" s="36">
        <f>T206+T207</f>
        <v>54364187</v>
      </c>
      <c r="AC206" s="18"/>
      <c r="AD206" s="18"/>
      <c r="AE206" s="23"/>
      <c r="AF206" s="18"/>
    </row>
    <row r="207" spans="1:32" x14ac:dyDescent="0.2">
      <c r="A207" s="26"/>
      <c r="B207" s="29"/>
      <c r="C207" s="32"/>
      <c r="D207" s="3">
        <v>113</v>
      </c>
      <c r="E207" s="4" t="s">
        <v>26</v>
      </c>
      <c r="F207" s="5"/>
      <c r="G207" s="5"/>
      <c r="H207" s="5"/>
      <c r="I207" s="5"/>
      <c r="J207" s="5"/>
      <c r="K207" s="5"/>
      <c r="L207" s="5"/>
      <c r="M207" s="5">
        <v>475200</v>
      </c>
      <c r="N207" s="34">
        <v>950400</v>
      </c>
      <c r="O207" s="35"/>
      <c r="P207" s="5">
        <v>950400</v>
      </c>
      <c r="Q207" s="5">
        <v>950400</v>
      </c>
      <c r="R207" s="5">
        <v>950400</v>
      </c>
      <c r="S207" s="5"/>
      <c r="T207" s="5">
        <f>R207+Q207+P207+N207+M207</f>
        <v>4276800</v>
      </c>
      <c r="U207" s="37"/>
      <c r="AC207" s="18"/>
      <c r="AD207" s="18"/>
      <c r="AE207" s="23"/>
      <c r="AF207" s="18"/>
    </row>
    <row r="208" spans="1:32" x14ac:dyDescent="0.2">
      <c r="A208" s="27"/>
      <c r="B208" s="30"/>
      <c r="C208" s="33"/>
      <c r="D208" s="3">
        <v>230</v>
      </c>
      <c r="E208" s="4" t="s">
        <v>32</v>
      </c>
      <c r="F208" s="5"/>
      <c r="G208" s="5"/>
      <c r="H208" s="5"/>
      <c r="I208" s="5"/>
      <c r="J208" s="5"/>
      <c r="K208" s="5"/>
      <c r="L208" s="5"/>
      <c r="M208" s="5"/>
      <c r="N208" s="34"/>
      <c r="O208" s="35"/>
      <c r="P208" s="5"/>
      <c r="Q208" s="5"/>
      <c r="R208" s="5"/>
      <c r="S208" s="6"/>
      <c r="T208" s="5"/>
      <c r="U208" s="38"/>
      <c r="AC208" s="18"/>
      <c r="AD208" s="18"/>
      <c r="AE208" s="23"/>
      <c r="AF208" s="18"/>
    </row>
    <row r="209" spans="1:32" x14ac:dyDescent="0.2">
      <c r="A209" s="25">
        <v>104</v>
      </c>
      <c r="B209" s="28">
        <v>2183404</v>
      </c>
      <c r="C209" s="31" t="s">
        <v>141</v>
      </c>
      <c r="D209" s="3">
        <v>112</v>
      </c>
      <c r="E209" s="4" t="s">
        <v>105</v>
      </c>
      <c r="F209" s="5"/>
      <c r="G209" s="5"/>
      <c r="H209" s="5"/>
      <c r="I209" s="5"/>
      <c r="J209" s="5"/>
      <c r="K209" s="5"/>
      <c r="L209" s="5"/>
      <c r="M209" s="5">
        <v>5100614</v>
      </c>
      <c r="N209" s="34">
        <v>10201228</v>
      </c>
      <c r="O209" s="35"/>
      <c r="P209" s="5">
        <v>10201228</v>
      </c>
      <c r="Q209" s="5">
        <v>10201228</v>
      </c>
      <c r="R209" s="5">
        <v>10201228</v>
      </c>
      <c r="S209" s="5">
        <v>4181861</v>
      </c>
      <c r="T209" s="5">
        <f>S209+R209+Q209+P209+N209+M209</f>
        <v>50087387</v>
      </c>
      <c r="U209" s="36">
        <f>T209+T210</f>
        <v>54364187</v>
      </c>
      <c r="AC209" s="18"/>
      <c r="AD209" s="18"/>
      <c r="AE209" s="23"/>
      <c r="AF209" s="18"/>
    </row>
    <row r="210" spans="1:32" x14ac:dyDescent="0.2">
      <c r="A210" s="26"/>
      <c r="B210" s="29"/>
      <c r="C210" s="32"/>
      <c r="D210" s="3">
        <v>113</v>
      </c>
      <c r="E210" s="4" t="s">
        <v>26</v>
      </c>
      <c r="F210" s="5"/>
      <c r="G210" s="5"/>
      <c r="H210" s="5"/>
      <c r="I210" s="5"/>
      <c r="J210" s="5"/>
      <c r="K210" s="5"/>
      <c r="L210" s="5"/>
      <c r="M210" s="5">
        <v>475200</v>
      </c>
      <c r="N210" s="34">
        <v>950400</v>
      </c>
      <c r="O210" s="35"/>
      <c r="P210" s="5">
        <v>950400</v>
      </c>
      <c r="Q210" s="5">
        <v>950400</v>
      </c>
      <c r="R210" s="5">
        <v>950400</v>
      </c>
      <c r="S210" s="5"/>
      <c r="T210" s="5">
        <f>R210+Q210+P210+N210+M210</f>
        <v>4276800</v>
      </c>
      <c r="U210" s="37"/>
      <c r="AC210" s="18"/>
      <c r="AD210" s="18"/>
      <c r="AE210" s="23"/>
      <c r="AF210" s="18"/>
    </row>
    <row r="211" spans="1:32" x14ac:dyDescent="0.2">
      <c r="A211" s="27"/>
      <c r="B211" s="30"/>
      <c r="C211" s="33"/>
      <c r="D211" s="3">
        <v>230</v>
      </c>
      <c r="E211" s="4" t="s">
        <v>32</v>
      </c>
      <c r="F211" s="5"/>
      <c r="G211" s="5"/>
      <c r="H211" s="5"/>
      <c r="I211" s="5"/>
      <c r="J211" s="5"/>
      <c r="K211" s="5"/>
      <c r="L211" s="5"/>
      <c r="M211" s="5"/>
      <c r="N211" s="34"/>
      <c r="O211" s="35"/>
      <c r="P211" s="5"/>
      <c r="Q211" s="5"/>
      <c r="R211" s="5"/>
      <c r="S211" s="6"/>
      <c r="T211" s="5"/>
      <c r="U211" s="38"/>
      <c r="AC211" s="18"/>
      <c r="AD211" s="18"/>
      <c r="AE211" s="23"/>
      <c r="AF211" s="18"/>
    </row>
    <row r="212" spans="1:32" x14ac:dyDescent="0.2">
      <c r="A212" s="25">
        <v>105</v>
      </c>
      <c r="B212" s="28">
        <v>2061585</v>
      </c>
      <c r="C212" s="31" t="s">
        <v>142</v>
      </c>
      <c r="D212" s="3">
        <v>112</v>
      </c>
      <c r="E212" s="4" t="s">
        <v>105</v>
      </c>
      <c r="F212" s="5"/>
      <c r="G212" s="5"/>
      <c r="H212" s="5"/>
      <c r="I212" s="5"/>
      <c r="J212" s="5"/>
      <c r="K212" s="5"/>
      <c r="L212" s="5"/>
      <c r="M212" s="5">
        <v>5100614</v>
      </c>
      <c r="N212" s="34">
        <v>10201228</v>
      </c>
      <c r="O212" s="35"/>
      <c r="P212" s="5">
        <v>10201228</v>
      </c>
      <c r="Q212" s="5">
        <v>10201228</v>
      </c>
      <c r="R212" s="5">
        <v>10201228</v>
      </c>
      <c r="S212" s="5">
        <v>4181861</v>
      </c>
      <c r="T212" s="5">
        <f>S212+R212+Q212+P212+N212+M212</f>
        <v>50087387</v>
      </c>
      <c r="U212" s="36">
        <f>T212+T213</f>
        <v>54364187</v>
      </c>
      <c r="AC212" s="18"/>
      <c r="AD212" s="18"/>
      <c r="AE212" s="23"/>
      <c r="AF212" s="18"/>
    </row>
    <row r="213" spans="1:32" x14ac:dyDescent="0.2">
      <c r="A213" s="26"/>
      <c r="B213" s="29"/>
      <c r="C213" s="32"/>
      <c r="D213" s="3">
        <v>113</v>
      </c>
      <c r="E213" s="4" t="s">
        <v>26</v>
      </c>
      <c r="F213" s="5"/>
      <c r="G213" s="5"/>
      <c r="H213" s="5"/>
      <c r="I213" s="5"/>
      <c r="J213" s="5"/>
      <c r="K213" s="5"/>
      <c r="L213" s="5"/>
      <c r="M213" s="5">
        <v>475200</v>
      </c>
      <c r="N213" s="34">
        <v>950400</v>
      </c>
      <c r="O213" s="35"/>
      <c r="P213" s="5">
        <v>950400</v>
      </c>
      <c r="Q213" s="5">
        <v>950400</v>
      </c>
      <c r="R213" s="5">
        <v>950400</v>
      </c>
      <c r="S213" s="5"/>
      <c r="T213" s="5">
        <f>R213+Q213+P213+N213+M213</f>
        <v>4276800</v>
      </c>
      <c r="U213" s="37"/>
      <c r="AC213" s="18"/>
      <c r="AD213" s="18"/>
      <c r="AE213" s="23"/>
      <c r="AF213" s="18"/>
    </row>
    <row r="214" spans="1:32" x14ac:dyDescent="0.2">
      <c r="A214" s="27"/>
      <c r="B214" s="30"/>
      <c r="C214" s="33"/>
      <c r="D214" s="3">
        <v>230</v>
      </c>
      <c r="E214" s="4" t="s">
        <v>32</v>
      </c>
      <c r="F214" s="5"/>
      <c r="G214" s="5"/>
      <c r="H214" s="5"/>
      <c r="I214" s="5"/>
      <c r="J214" s="5"/>
      <c r="K214" s="5"/>
      <c r="L214" s="5"/>
      <c r="M214" s="5"/>
      <c r="N214" s="34"/>
      <c r="O214" s="35"/>
      <c r="P214" s="5"/>
      <c r="Q214" s="5"/>
      <c r="R214" s="5"/>
      <c r="S214" s="6"/>
      <c r="T214" s="5"/>
      <c r="U214" s="38"/>
      <c r="AC214" s="18"/>
      <c r="AD214" s="18"/>
      <c r="AE214" s="23"/>
      <c r="AF214" s="18"/>
    </row>
    <row r="215" spans="1:32" x14ac:dyDescent="0.2">
      <c r="A215" s="25">
        <v>106</v>
      </c>
      <c r="B215" s="28">
        <v>2593725</v>
      </c>
      <c r="C215" s="31" t="s">
        <v>143</v>
      </c>
      <c r="D215" s="3">
        <v>112</v>
      </c>
      <c r="E215" s="4" t="s">
        <v>105</v>
      </c>
      <c r="F215" s="5"/>
      <c r="G215" s="5"/>
      <c r="H215" s="5"/>
      <c r="I215" s="5"/>
      <c r="J215" s="5"/>
      <c r="K215" s="5"/>
      <c r="L215" s="5"/>
      <c r="M215" s="5">
        <v>5100614</v>
      </c>
      <c r="N215" s="34">
        <v>10201228</v>
      </c>
      <c r="O215" s="35"/>
      <c r="P215" s="5">
        <v>10201228</v>
      </c>
      <c r="Q215" s="5">
        <v>10201228</v>
      </c>
      <c r="R215" s="5">
        <v>10201228</v>
      </c>
      <c r="S215" s="5">
        <v>4181861</v>
      </c>
      <c r="T215" s="5">
        <f>S215+R215+Q215+P215+N215+M215</f>
        <v>50087387</v>
      </c>
      <c r="U215" s="36">
        <f>T215+T216</f>
        <v>54364187</v>
      </c>
      <c r="AC215" s="18"/>
      <c r="AD215" s="18"/>
      <c r="AE215" s="23"/>
      <c r="AF215" s="18"/>
    </row>
    <row r="216" spans="1:32" x14ac:dyDescent="0.2">
      <c r="A216" s="26"/>
      <c r="B216" s="29"/>
      <c r="C216" s="32"/>
      <c r="D216" s="3">
        <v>113</v>
      </c>
      <c r="E216" s="4" t="s">
        <v>26</v>
      </c>
      <c r="F216" s="5"/>
      <c r="G216" s="5"/>
      <c r="H216" s="5"/>
      <c r="I216" s="5"/>
      <c r="J216" s="5"/>
      <c r="K216" s="5"/>
      <c r="L216" s="5"/>
      <c r="M216" s="5">
        <v>475200</v>
      </c>
      <c r="N216" s="34">
        <v>950400</v>
      </c>
      <c r="O216" s="35"/>
      <c r="P216" s="5">
        <v>950400</v>
      </c>
      <c r="Q216" s="5">
        <v>950400</v>
      </c>
      <c r="R216" s="5">
        <v>950400</v>
      </c>
      <c r="S216" s="5"/>
      <c r="T216" s="5">
        <f>R216+Q216+P216+N216+M216</f>
        <v>4276800</v>
      </c>
      <c r="U216" s="37"/>
      <c r="AC216" s="18"/>
      <c r="AD216" s="18"/>
      <c r="AE216" s="23"/>
      <c r="AF216" s="18"/>
    </row>
    <row r="217" spans="1:32" x14ac:dyDescent="0.2">
      <c r="A217" s="27"/>
      <c r="B217" s="30"/>
      <c r="C217" s="33"/>
      <c r="D217" s="3">
        <v>230</v>
      </c>
      <c r="E217" s="4" t="s">
        <v>32</v>
      </c>
      <c r="F217" s="5"/>
      <c r="G217" s="5"/>
      <c r="H217" s="5"/>
      <c r="I217" s="5"/>
      <c r="J217" s="5"/>
      <c r="K217" s="5"/>
      <c r="L217" s="5"/>
      <c r="M217" s="5"/>
      <c r="N217" s="34"/>
      <c r="O217" s="35"/>
      <c r="P217" s="5"/>
      <c r="Q217" s="5"/>
      <c r="R217" s="5"/>
      <c r="S217" s="6"/>
      <c r="T217" s="5"/>
      <c r="U217" s="38"/>
      <c r="AC217" s="18"/>
      <c r="AD217" s="18"/>
      <c r="AE217" s="23"/>
      <c r="AF217" s="18"/>
    </row>
    <row r="218" spans="1:32" x14ac:dyDescent="0.2">
      <c r="A218" s="25">
        <v>107</v>
      </c>
      <c r="B218" s="28">
        <v>2534352</v>
      </c>
      <c r="C218" s="31" t="s">
        <v>144</v>
      </c>
      <c r="D218" s="3">
        <v>112</v>
      </c>
      <c r="E218" s="4" t="s">
        <v>105</v>
      </c>
      <c r="F218" s="5"/>
      <c r="G218" s="5"/>
      <c r="H218" s="5"/>
      <c r="I218" s="5"/>
      <c r="J218" s="5"/>
      <c r="K218" s="5"/>
      <c r="L218" s="5"/>
      <c r="M218" s="5">
        <v>5100614</v>
      </c>
      <c r="N218" s="34">
        <v>10201228</v>
      </c>
      <c r="O218" s="35"/>
      <c r="P218" s="5">
        <v>10201228</v>
      </c>
      <c r="Q218" s="5">
        <v>10201228</v>
      </c>
      <c r="R218" s="5">
        <v>10201228</v>
      </c>
      <c r="S218" s="5">
        <v>4181861</v>
      </c>
      <c r="T218" s="5">
        <f>S218+R218+Q218+P218+N218+M218</f>
        <v>50087387</v>
      </c>
      <c r="U218" s="36">
        <f>T218+T219</f>
        <v>54364187</v>
      </c>
      <c r="AC218" s="18"/>
      <c r="AD218" s="18"/>
      <c r="AE218" s="23"/>
      <c r="AF218" s="18"/>
    </row>
    <row r="219" spans="1:32" x14ac:dyDescent="0.2">
      <c r="A219" s="26"/>
      <c r="B219" s="29"/>
      <c r="C219" s="32"/>
      <c r="D219" s="3">
        <v>113</v>
      </c>
      <c r="E219" s="4" t="s">
        <v>26</v>
      </c>
      <c r="F219" s="5"/>
      <c r="G219" s="5"/>
      <c r="H219" s="5"/>
      <c r="I219" s="5"/>
      <c r="J219" s="5"/>
      <c r="K219" s="5"/>
      <c r="L219" s="5"/>
      <c r="M219" s="5">
        <v>475200</v>
      </c>
      <c r="N219" s="34">
        <v>950400</v>
      </c>
      <c r="O219" s="35"/>
      <c r="P219" s="5">
        <v>950400</v>
      </c>
      <c r="Q219" s="5">
        <v>950400</v>
      </c>
      <c r="R219" s="5">
        <v>950400</v>
      </c>
      <c r="S219" s="5"/>
      <c r="T219" s="5">
        <f>R219+Q219+P219+N219+M219</f>
        <v>4276800</v>
      </c>
      <c r="U219" s="37"/>
      <c r="AC219" s="18"/>
      <c r="AD219" s="18"/>
      <c r="AE219" s="23"/>
      <c r="AF219" s="18"/>
    </row>
    <row r="220" spans="1:32" x14ac:dyDescent="0.2">
      <c r="A220" s="27"/>
      <c r="B220" s="30"/>
      <c r="C220" s="33"/>
      <c r="D220" s="3">
        <v>230</v>
      </c>
      <c r="E220" s="4" t="s">
        <v>32</v>
      </c>
      <c r="F220" s="5"/>
      <c r="G220" s="5"/>
      <c r="H220" s="5"/>
      <c r="I220" s="5"/>
      <c r="J220" s="5"/>
      <c r="K220" s="5"/>
      <c r="L220" s="5"/>
      <c r="M220" s="5"/>
      <c r="N220" s="34"/>
      <c r="O220" s="35"/>
      <c r="P220" s="5"/>
      <c r="Q220" s="5"/>
      <c r="R220" s="5"/>
      <c r="S220" s="6"/>
      <c r="T220" s="5"/>
      <c r="U220" s="38"/>
      <c r="AC220" s="18"/>
      <c r="AD220" s="18"/>
      <c r="AE220" s="18"/>
      <c r="AF220" s="18"/>
    </row>
    <row r="221" spans="1:32" x14ac:dyDescent="0.2">
      <c r="AC221" s="18"/>
      <c r="AD221" s="18"/>
      <c r="AE221" s="18"/>
      <c r="AF221" s="18"/>
    </row>
  </sheetData>
  <mergeCells count="563">
    <mergeCell ref="A1:N1"/>
    <mergeCell ref="A2:N2"/>
    <mergeCell ref="A3:N3"/>
    <mergeCell ref="A4:N4"/>
    <mergeCell ref="A5:V5"/>
    <mergeCell ref="N6:O6"/>
    <mergeCell ref="A7:A9"/>
    <mergeCell ref="B7:B9"/>
    <mergeCell ref="C7:C9"/>
    <mergeCell ref="N7:O7"/>
    <mergeCell ref="U7:U9"/>
    <mergeCell ref="N8:O8"/>
    <mergeCell ref="N9:O9"/>
    <mergeCell ref="A19:A21"/>
    <mergeCell ref="B19:B21"/>
    <mergeCell ref="C19:C21"/>
    <mergeCell ref="N19:O19"/>
    <mergeCell ref="U19:U21"/>
    <mergeCell ref="N20:O20"/>
    <mergeCell ref="N21:O21"/>
    <mergeCell ref="A22:A23"/>
    <mergeCell ref="B22:B23"/>
    <mergeCell ref="C22:C23"/>
    <mergeCell ref="N22:O22"/>
    <mergeCell ref="U22:U23"/>
    <mergeCell ref="N23:O23"/>
    <mergeCell ref="A24:A25"/>
    <mergeCell ref="B24:B25"/>
    <mergeCell ref="C24:C25"/>
    <mergeCell ref="N24:O24"/>
    <mergeCell ref="U24:U25"/>
    <mergeCell ref="N25:O25"/>
    <mergeCell ref="A26:A27"/>
    <mergeCell ref="B26:B27"/>
    <mergeCell ref="C26:C27"/>
    <mergeCell ref="N26:O26"/>
    <mergeCell ref="U26:U27"/>
    <mergeCell ref="N27:O27"/>
    <mergeCell ref="A28:A29"/>
    <mergeCell ref="B28:B29"/>
    <mergeCell ref="C28:C29"/>
    <mergeCell ref="N28:O28"/>
    <mergeCell ref="U28:U29"/>
    <mergeCell ref="N29:O29"/>
    <mergeCell ref="A30:A31"/>
    <mergeCell ref="B30:B31"/>
    <mergeCell ref="C30:C31"/>
    <mergeCell ref="N30:O30"/>
    <mergeCell ref="U30:U31"/>
    <mergeCell ref="N31:O31"/>
    <mergeCell ref="A32:A33"/>
    <mergeCell ref="B32:B33"/>
    <mergeCell ref="C32:C33"/>
    <mergeCell ref="N32:O32"/>
    <mergeCell ref="U32:U33"/>
    <mergeCell ref="N33:O33"/>
    <mergeCell ref="A34:A36"/>
    <mergeCell ref="B34:B36"/>
    <mergeCell ref="C34:C36"/>
    <mergeCell ref="N34:O34"/>
    <mergeCell ref="U34:U36"/>
    <mergeCell ref="N35:O35"/>
    <mergeCell ref="N36:O36"/>
    <mergeCell ref="A37:A38"/>
    <mergeCell ref="B37:B38"/>
    <mergeCell ref="C37:C38"/>
    <mergeCell ref="N37:O37"/>
    <mergeCell ref="U37:U38"/>
    <mergeCell ref="N38:O38"/>
    <mergeCell ref="A39:A41"/>
    <mergeCell ref="B39:B41"/>
    <mergeCell ref="C39:C41"/>
    <mergeCell ref="N39:O39"/>
    <mergeCell ref="U39:U41"/>
    <mergeCell ref="N40:O40"/>
    <mergeCell ref="N41:O41"/>
    <mergeCell ref="A42:A44"/>
    <mergeCell ref="B42:B44"/>
    <mergeCell ref="C42:C44"/>
    <mergeCell ref="N42:O42"/>
    <mergeCell ref="U42:U44"/>
    <mergeCell ref="N43:O43"/>
    <mergeCell ref="N44:O44"/>
    <mergeCell ref="A45:A46"/>
    <mergeCell ref="B45:B46"/>
    <mergeCell ref="C45:C46"/>
    <mergeCell ref="N45:O45"/>
    <mergeCell ref="U45:U46"/>
    <mergeCell ref="N46:O46"/>
    <mergeCell ref="A47:A48"/>
    <mergeCell ref="B47:B48"/>
    <mergeCell ref="C47:C48"/>
    <mergeCell ref="N47:O47"/>
    <mergeCell ref="U47:U48"/>
    <mergeCell ref="N48:O48"/>
    <mergeCell ref="A49:A50"/>
    <mergeCell ref="B49:B50"/>
    <mergeCell ref="C49:C50"/>
    <mergeCell ref="N49:O49"/>
    <mergeCell ref="U49:U50"/>
    <mergeCell ref="N50:O50"/>
    <mergeCell ref="A51:A52"/>
    <mergeCell ref="B51:B52"/>
    <mergeCell ref="C51:C52"/>
    <mergeCell ref="N51:O51"/>
    <mergeCell ref="U51:U52"/>
    <mergeCell ref="N52:O52"/>
    <mergeCell ref="A53:A54"/>
    <mergeCell ref="B53:B54"/>
    <mergeCell ref="C53:C54"/>
    <mergeCell ref="N53:O53"/>
    <mergeCell ref="U53:U54"/>
    <mergeCell ref="N54:O54"/>
    <mergeCell ref="A55:A56"/>
    <mergeCell ref="B55:B56"/>
    <mergeCell ref="C55:C56"/>
    <mergeCell ref="N55:O55"/>
    <mergeCell ref="U55:U56"/>
    <mergeCell ref="N56:O56"/>
    <mergeCell ref="A57:A58"/>
    <mergeCell ref="B57:B58"/>
    <mergeCell ref="C57:C58"/>
    <mergeCell ref="N57:O57"/>
    <mergeCell ref="U57:U58"/>
    <mergeCell ref="N58:O58"/>
    <mergeCell ref="A59:A61"/>
    <mergeCell ref="B59:B61"/>
    <mergeCell ref="C59:C61"/>
    <mergeCell ref="N59:O59"/>
    <mergeCell ref="U59:U61"/>
    <mergeCell ref="N60:O60"/>
    <mergeCell ref="N61:O61"/>
    <mergeCell ref="A62:A64"/>
    <mergeCell ref="B62:B64"/>
    <mergeCell ref="C62:C64"/>
    <mergeCell ref="N62:O62"/>
    <mergeCell ref="U62:U64"/>
    <mergeCell ref="N63:O63"/>
    <mergeCell ref="N64:O64"/>
    <mergeCell ref="U72:U73"/>
    <mergeCell ref="N73:O73"/>
    <mergeCell ref="U69:U71"/>
    <mergeCell ref="A65:A66"/>
    <mergeCell ref="B65:B66"/>
    <mergeCell ref="C65:C66"/>
    <mergeCell ref="N65:O65"/>
    <mergeCell ref="U65:U66"/>
    <mergeCell ref="N66:O66"/>
    <mergeCell ref="A67:A68"/>
    <mergeCell ref="B67:B68"/>
    <mergeCell ref="C67:C68"/>
    <mergeCell ref="N67:O67"/>
    <mergeCell ref="U67:U68"/>
    <mergeCell ref="N68:O68"/>
    <mergeCell ref="A69:A70"/>
    <mergeCell ref="B69:B70"/>
    <mergeCell ref="C69:C70"/>
    <mergeCell ref="N69:O69"/>
    <mergeCell ref="N70:O70"/>
    <mergeCell ref="N71:O71"/>
    <mergeCell ref="A72:A73"/>
    <mergeCell ref="B72:B73"/>
    <mergeCell ref="C72:C73"/>
    <mergeCell ref="N72:O72"/>
    <mergeCell ref="A74:A75"/>
    <mergeCell ref="B74:B75"/>
    <mergeCell ref="C74:C75"/>
    <mergeCell ref="N74:O74"/>
    <mergeCell ref="U74:U75"/>
    <mergeCell ref="N75:O75"/>
    <mergeCell ref="A76:A77"/>
    <mergeCell ref="B76:B77"/>
    <mergeCell ref="C76:C77"/>
    <mergeCell ref="N76:O76"/>
    <mergeCell ref="U76:U77"/>
    <mergeCell ref="N77:O77"/>
    <mergeCell ref="A78:A79"/>
    <mergeCell ref="B78:B79"/>
    <mergeCell ref="C78:C79"/>
    <mergeCell ref="N78:O78"/>
    <mergeCell ref="U78:U79"/>
    <mergeCell ref="N79:O79"/>
    <mergeCell ref="A93:A94"/>
    <mergeCell ref="B93:B94"/>
    <mergeCell ref="C93:C94"/>
    <mergeCell ref="N93:O93"/>
    <mergeCell ref="U93:U94"/>
    <mergeCell ref="N94:O94"/>
    <mergeCell ref="A80:A81"/>
    <mergeCell ref="B80:B81"/>
    <mergeCell ref="C80:C81"/>
    <mergeCell ref="N80:O80"/>
    <mergeCell ref="U80:U81"/>
    <mergeCell ref="N81:O81"/>
    <mergeCell ref="A82:A83"/>
    <mergeCell ref="B82:B83"/>
    <mergeCell ref="C82:C83"/>
    <mergeCell ref="N82:O82"/>
    <mergeCell ref="U82:U84"/>
    <mergeCell ref="N83:O83"/>
    <mergeCell ref="A95:A96"/>
    <mergeCell ref="B95:B96"/>
    <mergeCell ref="C95:C96"/>
    <mergeCell ref="N95:O95"/>
    <mergeCell ref="U95:U96"/>
    <mergeCell ref="N96:O96"/>
    <mergeCell ref="A97:A98"/>
    <mergeCell ref="B97:B98"/>
    <mergeCell ref="C97:C98"/>
    <mergeCell ref="N97:O97"/>
    <mergeCell ref="U97:U98"/>
    <mergeCell ref="N98:O98"/>
    <mergeCell ref="A99:A101"/>
    <mergeCell ref="B99:B101"/>
    <mergeCell ref="C99:C101"/>
    <mergeCell ref="N99:O99"/>
    <mergeCell ref="U99:U101"/>
    <mergeCell ref="N100:O100"/>
    <mergeCell ref="N101:O101"/>
    <mergeCell ref="A102:A103"/>
    <mergeCell ref="B102:B103"/>
    <mergeCell ref="C102:C103"/>
    <mergeCell ref="N102:O102"/>
    <mergeCell ref="U102:U103"/>
    <mergeCell ref="N103:O103"/>
    <mergeCell ref="U106:U107"/>
    <mergeCell ref="N107:O107"/>
    <mergeCell ref="A108:A109"/>
    <mergeCell ref="B108:B109"/>
    <mergeCell ref="C108:C109"/>
    <mergeCell ref="N108:O108"/>
    <mergeCell ref="U108:U109"/>
    <mergeCell ref="N109:O109"/>
    <mergeCell ref="A104:A105"/>
    <mergeCell ref="B104:B105"/>
    <mergeCell ref="C104:C105"/>
    <mergeCell ref="N104:O104"/>
    <mergeCell ref="U104:U105"/>
    <mergeCell ref="N105:O105"/>
    <mergeCell ref="N110:O110"/>
    <mergeCell ref="N111:O111"/>
    <mergeCell ref="N113:O113"/>
    <mergeCell ref="N114:O114"/>
    <mergeCell ref="N115:O115"/>
    <mergeCell ref="N116:O116"/>
    <mergeCell ref="N117:O117"/>
    <mergeCell ref="N118:O118"/>
    <mergeCell ref="A106:A107"/>
    <mergeCell ref="B106:B107"/>
    <mergeCell ref="C106:C107"/>
    <mergeCell ref="N106:O106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4:O134"/>
    <mergeCell ref="N135:O135"/>
    <mergeCell ref="N136:O136"/>
    <mergeCell ref="N137:O137"/>
    <mergeCell ref="N133:O133"/>
    <mergeCell ref="N138:O138"/>
    <mergeCell ref="N139:O139"/>
    <mergeCell ref="N140:O140"/>
    <mergeCell ref="N141:O141"/>
    <mergeCell ref="N142:O142"/>
    <mergeCell ref="N143:O143"/>
    <mergeCell ref="N144:O144"/>
    <mergeCell ref="N146:O146"/>
    <mergeCell ref="N147:O147"/>
    <mergeCell ref="N148:O148"/>
    <mergeCell ref="A149:A151"/>
    <mergeCell ref="B149:B151"/>
    <mergeCell ref="C149:C151"/>
    <mergeCell ref="N149:O149"/>
    <mergeCell ref="U149:U151"/>
    <mergeCell ref="N150:O150"/>
    <mergeCell ref="N151:O151"/>
    <mergeCell ref="A152:A154"/>
    <mergeCell ref="B152:B154"/>
    <mergeCell ref="C152:C154"/>
    <mergeCell ref="N152:O152"/>
    <mergeCell ref="U152:U154"/>
    <mergeCell ref="N153:O153"/>
    <mergeCell ref="N154:O154"/>
    <mergeCell ref="A155:A157"/>
    <mergeCell ref="B155:B157"/>
    <mergeCell ref="C155:C157"/>
    <mergeCell ref="N155:O155"/>
    <mergeCell ref="U155:U157"/>
    <mergeCell ref="N156:O156"/>
    <mergeCell ref="N157:O157"/>
    <mergeCell ref="A158:A160"/>
    <mergeCell ref="B158:B160"/>
    <mergeCell ref="C158:C160"/>
    <mergeCell ref="N158:O158"/>
    <mergeCell ref="U158:U160"/>
    <mergeCell ref="N159:O159"/>
    <mergeCell ref="N160:O160"/>
    <mergeCell ref="A161:A163"/>
    <mergeCell ref="B161:B163"/>
    <mergeCell ref="C161:C163"/>
    <mergeCell ref="N161:O161"/>
    <mergeCell ref="U161:U163"/>
    <mergeCell ref="N162:O162"/>
    <mergeCell ref="N163:O163"/>
    <mergeCell ref="A164:A166"/>
    <mergeCell ref="B164:B166"/>
    <mergeCell ref="C164:C166"/>
    <mergeCell ref="N164:O164"/>
    <mergeCell ref="U164:U166"/>
    <mergeCell ref="N165:O165"/>
    <mergeCell ref="N166:O166"/>
    <mergeCell ref="A167:A169"/>
    <mergeCell ref="B167:B169"/>
    <mergeCell ref="C167:C169"/>
    <mergeCell ref="N167:O167"/>
    <mergeCell ref="U167:U169"/>
    <mergeCell ref="N168:O168"/>
    <mergeCell ref="N169:O169"/>
    <mergeCell ref="A170:A172"/>
    <mergeCell ref="B170:B172"/>
    <mergeCell ref="C170:C172"/>
    <mergeCell ref="N170:O170"/>
    <mergeCell ref="U170:U172"/>
    <mergeCell ref="N171:O171"/>
    <mergeCell ref="N172:O172"/>
    <mergeCell ref="A173:A175"/>
    <mergeCell ref="B173:B175"/>
    <mergeCell ref="C173:C175"/>
    <mergeCell ref="N173:O173"/>
    <mergeCell ref="U173:U175"/>
    <mergeCell ref="N174:O174"/>
    <mergeCell ref="N175:O175"/>
    <mergeCell ref="A176:A178"/>
    <mergeCell ref="B176:B178"/>
    <mergeCell ref="C176:C178"/>
    <mergeCell ref="N176:O176"/>
    <mergeCell ref="U176:U178"/>
    <mergeCell ref="N177:O177"/>
    <mergeCell ref="N178:O178"/>
    <mergeCell ref="U179:U181"/>
    <mergeCell ref="N180:O180"/>
    <mergeCell ref="N181:O181"/>
    <mergeCell ref="A182:A184"/>
    <mergeCell ref="B182:B184"/>
    <mergeCell ref="C182:C184"/>
    <mergeCell ref="N182:O182"/>
    <mergeCell ref="U182:U184"/>
    <mergeCell ref="N183:O183"/>
    <mergeCell ref="N184:O184"/>
    <mergeCell ref="U10:U12"/>
    <mergeCell ref="B16:B18"/>
    <mergeCell ref="C16:C18"/>
    <mergeCell ref="U16:U18"/>
    <mergeCell ref="N16:O16"/>
    <mergeCell ref="N17:O17"/>
    <mergeCell ref="N18:O18"/>
    <mergeCell ref="B10:B12"/>
    <mergeCell ref="A10:A12"/>
    <mergeCell ref="C10:C12"/>
    <mergeCell ref="N10:O10"/>
    <mergeCell ref="N11:O11"/>
    <mergeCell ref="N12:O12"/>
    <mergeCell ref="A13:A15"/>
    <mergeCell ref="B13:B15"/>
    <mergeCell ref="C13:C15"/>
    <mergeCell ref="N13:O13"/>
    <mergeCell ref="U13:U15"/>
    <mergeCell ref="N14:O14"/>
    <mergeCell ref="N15:O15"/>
    <mergeCell ref="N84:O84"/>
    <mergeCell ref="A85:A86"/>
    <mergeCell ref="B85:B86"/>
    <mergeCell ref="C85:C86"/>
    <mergeCell ref="N85:O85"/>
    <mergeCell ref="U85:U86"/>
    <mergeCell ref="N86:O86"/>
    <mergeCell ref="A87:A88"/>
    <mergeCell ref="B87:B88"/>
    <mergeCell ref="C87:C88"/>
    <mergeCell ref="N87:O87"/>
    <mergeCell ref="U87:U88"/>
    <mergeCell ref="N88:O88"/>
    <mergeCell ref="A185:A187"/>
    <mergeCell ref="B185:B187"/>
    <mergeCell ref="C185:C187"/>
    <mergeCell ref="N185:O185"/>
    <mergeCell ref="U185:U187"/>
    <mergeCell ref="N186:O186"/>
    <mergeCell ref="N187:O187"/>
    <mergeCell ref="N112:O112"/>
    <mergeCell ref="A89:A90"/>
    <mergeCell ref="B89:B90"/>
    <mergeCell ref="C89:C90"/>
    <mergeCell ref="N89:O89"/>
    <mergeCell ref="U89:U90"/>
    <mergeCell ref="N90:O90"/>
    <mergeCell ref="A91:A92"/>
    <mergeCell ref="B91:B92"/>
    <mergeCell ref="C91:C92"/>
    <mergeCell ref="N91:O91"/>
    <mergeCell ref="U91:U92"/>
    <mergeCell ref="N92:O92"/>
    <mergeCell ref="A179:A181"/>
    <mergeCell ref="B179:B181"/>
    <mergeCell ref="C179:C181"/>
    <mergeCell ref="N179:O179"/>
    <mergeCell ref="A188:A190"/>
    <mergeCell ref="B188:B190"/>
    <mergeCell ref="C188:C190"/>
    <mergeCell ref="N188:O188"/>
    <mergeCell ref="U188:U190"/>
    <mergeCell ref="N189:O189"/>
    <mergeCell ref="N190:O190"/>
    <mergeCell ref="A191:A193"/>
    <mergeCell ref="B191:B193"/>
    <mergeCell ref="C191:C193"/>
    <mergeCell ref="N191:O191"/>
    <mergeCell ref="U191:U193"/>
    <mergeCell ref="N192:O192"/>
    <mergeCell ref="N193:O193"/>
    <mergeCell ref="A194:A196"/>
    <mergeCell ref="B194:B196"/>
    <mergeCell ref="C194:C196"/>
    <mergeCell ref="N194:O194"/>
    <mergeCell ref="U194:U196"/>
    <mergeCell ref="N195:O195"/>
    <mergeCell ref="N196:O196"/>
    <mergeCell ref="A197:A199"/>
    <mergeCell ref="B197:B199"/>
    <mergeCell ref="C197:C199"/>
    <mergeCell ref="N197:O197"/>
    <mergeCell ref="U197:U199"/>
    <mergeCell ref="N198:O198"/>
    <mergeCell ref="N199:O199"/>
    <mergeCell ref="A200:A202"/>
    <mergeCell ref="B200:B202"/>
    <mergeCell ref="C200:C202"/>
    <mergeCell ref="N200:O200"/>
    <mergeCell ref="U200:U202"/>
    <mergeCell ref="N201:O201"/>
    <mergeCell ref="N202:O202"/>
    <mergeCell ref="A203:A205"/>
    <mergeCell ref="B203:B205"/>
    <mergeCell ref="C203:C205"/>
    <mergeCell ref="N203:O203"/>
    <mergeCell ref="U203:U205"/>
    <mergeCell ref="N204:O204"/>
    <mergeCell ref="N205:O205"/>
    <mergeCell ref="A206:A208"/>
    <mergeCell ref="B206:B208"/>
    <mergeCell ref="C206:C208"/>
    <mergeCell ref="N206:O206"/>
    <mergeCell ref="U206:U208"/>
    <mergeCell ref="N207:O207"/>
    <mergeCell ref="N208:O208"/>
    <mergeCell ref="A209:A211"/>
    <mergeCell ref="B209:B211"/>
    <mergeCell ref="C209:C211"/>
    <mergeCell ref="N209:O209"/>
    <mergeCell ref="U209:U211"/>
    <mergeCell ref="N210:O210"/>
    <mergeCell ref="N211:O211"/>
    <mergeCell ref="A218:A220"/>
    <mergeCell ref="B218:B220"/>
    <mergeCell ref="C218:C220"/>
    <mergeCell ref="N218:O218"/>
    <mergeCell ref="U218:U220"/>
    <mergeCell ref="N219:O219"/>
    <mergeCell ref="N220:O220"/>
    <mergeCell ref="A212:A214"/>
    <mergeCell ref="B212:B214"/>
    <mergeCell ref="C212:C214"/>
    <mergeCell ref="N212:O212"/>
    <mergeCell ref="U212:U214"/>
    <mergeCell ref="N213:O213"/>
    <mergeCell ref="N214:O214"/>
    <mergeCell ref="A215:A217"/>
    <mergeCell ref="B215:B217"/>
    <mergeCell ref="C215:C217"/>
    <mergeCell ref="N215:O215"/>
    <mergeCell ref="U215:U217"/>
    <mergeCell ref="N216:O216"/>
    <mergeCell ref="N217:O217"/>
    <mergeCell ref="AE6:AE8"/>
    <mergeCell ref="AE9:AE11"/>
    <mergeCell ref="AE12:AE14"/>
    <mergeCell ref="AE15:AE17"/>
    <mergeCell ref="AE18:AE20"/>
    <mergeCell ref="AE21:AE22"/>
    <mergeCell ref="AE23:AE24"/>
    <mergeCell ref="AE25:AE26"/>
    <mergeCell ref="AE27:AE28"/>
    <mergeCell ref="AE29:AE30"/>
    <mergeCell ref="AE31:AE32"/>
    <mergeCell ref="AE33:AE35"/>
    <mergeCell ref="AE36:AE37"/>
    <mergeCell ref="AE38:AE40"/>
    <mergeCell ref="AE41:AE43"/>
    <mergeCell ref="AE44:AE45"/>
    <mergeCell ref="AE46:AE47"/>
    <mergeCell ref="AE48:AE49"/>
    <mergeCell ref="AE50:AE51"/>
    <mergeCell ref="AE52:AE53"/>
    <mergeCell ref="AE54:AE55"/>
    <mergeCell ref="AE56:AE57"/>
    <mergeCell ref="AE58:AE60"/>
    <mergeCell ref="AE61:AE63"/>
    <mergeCell ref="AE64:AE65"/>
    <mergeCell ref="AE66:AE67"/>
    <mergeCell ref="AE68:AE70"/>
    <mergeCell ref="AE71:AE72"/>
    <mergeCell ref="AE73:AE74"/>
    <mergeCell ref="AE75:AE76"/>
    <mergeCell ref="AE77:AE78"/>
    <mergeCell ref="AE79:AE80"/>
    <mergeCell ref="AE81:AE83"/>
    <mergeCell ref="AE84:AE85"/>
    <mergeCell ref="AE86:AE87"/>
    <mergeCell ref="AE88:AE89"/>
    <mergeCell ref="AE90:AE91"/>
    <mergeCell ref="AE92:AE93"/>
    <mergeCell ref="AE94:AE95"/>
    <mergeCell ref="AE96:AE97"/>
    <mergeCell ref="AE98:AE100"/>
    <mergeCell ref="AE101:AE102"/>
    <mergeCell ref="AE103:AE104"/>
    <mergeCell ref="AE105:AE106"/>
    <mergeCell ref="AE107:AE108"/>
    <mergeCell ref="AE148:AE150"/>
    <mergeCell ref="AE151:AE153"/>
    <mergeCell ref="AE154:AE156"/>
    <mergeCell ref="AE157:AE159"/>
    <mergeCell ref="AE160:AE162"/>
    <mergeCell ref="AE163:AE165"/>
    <mergeCell ref="AE166:AE168"/>
    <mergeCell ref="AE169:AE171"/>
    <mergeCell ref="AE172:AE174"/>
    <mergeCell ref="AE202:AE204"/>
    <mergeCell ref="AE205:AE207"/>
    <mergeCell ref="AE208:AE210"/>
    <mergeCell ref="AE211:AE213"/>
    <mergeCell ref="AE214:AE216"/>
    <mergeCell ref="AE217:AE219"/>
    <mergeCell ref="AE175:AE177"/>
    <mergeCell ref="AE178:AE180"/>
    <mergeCell ref="AE181:AE183"/>
    <mergeCell ref="AE184:AE186"/>
    <mergeCell ref="AE187:AE189"/>
    <mergeCell ref="AE190:AE192"/>
    <mergeCell ref="AE193:AE195"/>
    <mergeCell ref="AE196:AE198"/>
    <mergeCell ref="AE199:AE201"/>
  </mergeCells>
  <pageMargins left="0.7" right="0.7" top="0.75" bottom="0.75" header="0.3" footer="0.3"/>
  <pageSetup paperSize="5" orientation="portrait" horizontalDpi="0" verticalDpi="0" r:id="rId1"/>
  <ignoredErrors>
    <ignoredError sqref="T152 T155 T158 T161 T164 T167 T170 T173 T176 T179 T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MisterGaray</cp:lastModifiedBy>
  <cp:lastPrinted>2024-01-17T11:03:03Z</cp:lastPrinted>
  <dcterms:created xsi:type="dcterms:W3CDTF">2024-01-17T11:02:30Z</dcterms:created>
  <dcterms:modified xsi:type="dcterms:W3CDTF">2024-01-19T12:20:07Z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2023-02-15T00:00:00Z</vt:filetime>
  </property>
  <property fmtid="{D5CDD505-2E9C-101B-9397-08002B2CF9AE}" pid="3" name="Creator">
    <vt:lpwstr>Microsoft® Excel® para Microsoft 365</vt:lpwstr>
  </property>
  <property fmtid="{D5CDD505-2E9C-101B-9397-08002B2CF9AE}" pid="4" name="LastSaved">
    <vt:filetime>2024-01-17T00:00:00Z</vt:filetime>
  </property>
  <property fmtid="{D5CDD505-2E9C-101B-9397-08002B2CF9AE}" pid="5" name="Producer">
    <vt:lpwstr>Microsoft® Excel® para Microsoft 365</vt:lpwstr>
  </property>
</Properties>
</file>